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firstSheet="1" activeTab="2"/>
  </bookViews>
  <sheets>
    <sheet name="Percentiles for Norms 7B" sheetId="1" r:id="rId1"/>
    <sheet name="Cont. Percentiles for Norms 7B" sheetId="2" r:id="rId2"/>
    <sheet name="%ile Calculator for any Norms" sheetId="3" r:id="rId3"/>
  </sheets>
  <definedNames/>
  <calcPr fullCalcOnLoad="1"/>
</workbook>
</file>

<file path=xl/sharedStrings.xml><?xml version="1.0" encoding="utf-8"?>
<sst xmlns="http://schemas.openxmlformats.org/spreadsheetml/2006/main" count="405" uniqueCount="93">
  <si>
    <t>RAVLT 7B. Rey Auditory Verbal Learning Test Scores by Age*</t>
  </si>
  <si>
    <t>Age</t>
  </si>
  <si>
    <t>N</t>
  </si>
  <si>
    <t>I</t>
  </si>
  <si>
    <t>II</t>
  </si>
  <si>
    <t>III</t>
  </si>
  <si>
    <t>IV</t>
  </si>
  <si>
    <t>V</t>
  </si>
  <si>
    <t>Trial</t>
  </si>
  <si>
    <t>Postinterference Recall</t>
  </si>
  <si>
    <t>Recognition</t>
  </si>
  <si>
    <t>Distractor Trial List B</t>
  </si>
  <si>
    <t>Words Learned (Trial V-I)</t>
  </si>
  <si>
    <t>Errors</t>
  </si>
  <si>
    <t>Repititions</t>
  </si>
  <si>
    <t>Total (Trials I...V)</t>
  </si>
  <si>
    <t>20-29</t>
  </si>
  <si>
    <t>30-39</t>
  </si>
  <si>
    <t>40-49</t>
  </si>
  <si>
    <t>Raw Score</t>
  </si>
  <si>
    <t>z-score</t>
  </si>
  <si>
    <t>mean</t>
  </si>
  <si>
    <t xml:space="preserve">mean </t>
  </si>
  <si>
    <t>sd</t>
  </si>
  <si>
    <t>%ile</t>
  </si>
  <si>
    <t>90.4 (12.4)</t>
  </si>
  <si>
    <t>92.0 (12.7)</t>
  </si>
  <si>
    <t>88.9 (10.8)</t>
  </si>
  <si>
    <t xml:space="preserve"> Percentage Recall (sd)</t>
  </si>
  <si>
    <t>Total Score</t>
  </si>
  <si>
    <t>RAVLT 7B. Rey Auditory Verbal Learning Test Scores by Age: Total of All Trials I - V.</t>
  </si>
  <si>
    <t>0-15</t>
  </si>
  <si>
    <t>0-75</t>
  </si>
  <si>
    <t>Delayed Recall</t>
  </si>
  <si>
    <t>Total Words Learned over 5 Trials</t>
  </si>
  <si>
    <t xml:space="preserve">Trial I </t>
  </si>
  <si>
    <t>Trial 5</t>
  </si>
  <si>
    <t>AGE 16-19</t>
  </si>
  <si>
    <t>AGE 20-29</t>
  </si>
  <si>
    <t>AGE 30-39</t>
  </si>
  <si>
    <t>AGE 50-59</t>
  </si>
  <si>
    <t>AGE 40-49</t>
  </si>
  <si>
    <t>AGE 60-69</t>
  </si>
  <si>
    <t>AGE 70+</t>
  </si>
  <si>
    <t>MALE NORMS</t>
  </si>
  <si>
    <t>16-19</t>
  </si>
  <si>
    <t>50-59</t>
  </si>
  <si>
    <t>60-69</t>
  </si>
  <si>
    <t>70+</t>
  </si>
  <si>
    <t>Select Age Group From Links Below</t>
  </si>
  <si>
    <t>Norm Mean</t>
  </si>
  <si>
    <t xml:space="preserve">Norm SD </t>
  </si>
  <si>
    <t>23-27</t>
  </si>
  <si>
    <t>Trail 6</t>
  </si>
  <si>
    <t>Recalled words not recognised - Words recalled at 30 min but not at 60min</t>
  </si>
  <si>
    <t>Exceedingly  poor recognition - Recognition of target words summed across 30 and 60 min delays</t>
  </si>
  <si>
    <t>&gt;28</t>
  </si>
  <si>
    <t>18-22</t>
  </si>
  <si>
    <t>0-17</t>
  </si>
  <si>
    <t>&gt;4</t>
  </si>
  <si>
    <t>1-3</t>
  </si>
  <si>
    <t xml:space="preserve"> X</t>
  </si>
  <si>
    <t>0-2</t>
  </si>
  <si>
    <t>X</t>
  </si>
  <si>
    <t>3-4</t>
  </si>
  <si>
    <t>&gt;9</t>
  </si>
  <si>
    <t>0-4</t>
  </si>
  <si>
    <t>5-6</t>
  </si>
  <si>
    <t>&gt;20</t>
  </si>
  <si>
    <t>14-19</t>
  </si>
  <si>
    <t>0-10</t>
  </si>
  <si>
    <t>11-13</t>
  </si>
  <si>
    <t>7-8</t>
  </si>
  <si>
    <t>5-8</t>
  </si>
  <si>
    <t>Enter Relevant Scaled Score</t>
  </si>
  <si>
    <t>Total</t>
  </si>
  <si>
    <t>EXAGGERATION INDEX</t>
  </si>
  <si>
    <t>40-40</t>
  </si>
  <si>
    <t>Scaled Score</t>
  </si>
  <si>
    <t>RALVT Calculator by Age &amp; Gender</t>
  </si>
  <si>
    <t>Exaggeration Index</t>
  </si>
  <si>
    <t>Exceedingly Poor Learning - Immediate recall of 15-word list, summed across learning trials</t>
  </si>
  <si>
    <t>Lack of primacy effect - Immediate recall of words 1-3, summed across learning trials</t>
  </si>
  <si>
    <t>Worsening recall - Delayed recognition at 30 min minus delayed recall at 60 min</t>
  </si>
  <si>
    <t>Worsening recognition - Delayed recognition at 30 min minus delayed recall at 60 min</t>
  </si>
  <si>
    <t>Learned words not recognised (scored only if made &gt;2 false positive responses) - Words recalled on &gt;4 learning trials but not recognised at 30 min plus words recalled on &gt;4 learning trials but not recognised at 60 min</t>
  </si>
  <si>
    <t xml:space="preserve">RAVLT MALE </t>
  </si>
  <si>
    <t>RAVLT FEMALE</t>
  </si>
  <si>
    <t>Percentile</t>
  </si>
  <si>
    <t>Z-Score</t>
  </si>
  <si>
    <t>Range of Scores</t>
  </si>
  <si>
    <t xml:space="preserve">Insert Raw Score </t>
  </si>
  <si>
    <t>FEMALE NORMS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</si>
</sst>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"/>
    <numFmt numFmtId="170" formatCode="0.0"/>
  </numFmts>
  <fonts count="32"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libri"/>
      <family val="2"/>
    </font>
    <font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69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70" fontId="1" fillId="0" borderId="18" xfId="0" applyNumberFormat="1" applyFont="1" applyBorder="1" applyAlignment="1">
      <alignment/>
    </xf>
    <xf numFmtId="169" fontId="1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9" fontId="1" fillId="0" borderId="12" xfId="0" applyNumberFormat="1" applyFont="1" applyBorder="1" applyAlignment="1">
      <alignment wrapText="1"/>
    </xf>
    <xf numFmtId="170" fontId="1" fillId="0" borderId="0" xfId="0" applyNumberFormat="1" applyFont="1" applyBorder="1" applyAlignment="1">
      <alignment wrapText="1"/>
    </xf>
    <xf numFmtId="169" fontId="1" fillId="0" borderId="0" xfId="0" applyNumberFormat="1" applyFont="1" applyBorder="1" applyAlignment="1">
      <alignment wrapText="1"/>
    </xf>
    <xf numFmtId="169" fontId="1" fillId="0" borderId="12" xfId="0" applyNumberFormat="1" applyFont="1" applyBorder="1" applyAlignment="1">
      <alignment/>
    </xf>
    <xf numFmtId="170" fontId="1" fillId="0" borderId="13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9" fontId="1" fillId="0" borderId="14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wrapText="1"/>
    </xf>
    <xf numFmtId="169" fontId="1" fillId="0" borderId="0" xfId="0" applyNumberFormat="1" applyFont="1" applyAlignment="1">
      <alignment wrapText="1"/>
    </xf>
    <xf numFmtId="170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10" fillId="24" borderId="0" xfId="0" applyFont="1" applyFill="1" applyAlignment="1">
      <alignment/>
    </xf>
    <xf numFmtId="0" fontId="11" fillId="0" borderId="19" xfId="53" applyBorder="1" applyAlignment="1" applyProtection="1">
      <alignment horizontal="center"/>
      <protection/>
    </xf>
    <xf numFmtId="0" fontId="11" fillId="0" borderId="19" xfId="53" applyBorder="1" applyAlignment="1" applyProtection="1">
      <alignment horizontal="center" wrapText="1"/>
      <protection/>
    </xf>
    <xf numFmtId="0" fontId="4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9" xfId="0" applyFont="1" applyBorder="1" applyAlignment="1">
      <alignment horizontal="right" wrapText="1"/>
    </xf>
    <xf numFmtId="0" fontId="6" fillId="7" borderId="19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11" fillId="0" borderId="19" xfId="53" applyNumberFormat="1" applyBorder="1" applyAlignment="1" applyProtection="1">
      <alignment horizontal="center"/>
      <protection/>
    </xf>
    <xf numFmtId="49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right" wrapText="1"/>
    </xf>
    <xf numFmtId="0" fontId="2" fillId="0" borderId="19" xfId="0" applyNumberFormat="1" applyFont="1" applyBorder="1" applyAlignment="1">
      <alignment horizontal="center" wrapText="1"/>
    </xf>
    <xf numFmtId="49" fontId="2" fillId="23" borderId="0" xfId="0" applyNumberFormat="1" applyFont="1" applyFill="1" applyBorder="1" applyAlignment="1">
      <alignment wrapText="1"/>
    </xf>
    <xf numFmtId="49" fontId="2" fillId="23" borderId="0" xfId="0" applyNumberFormat="1" applyFont="1" applyFill="1" applyBorder="1" applyAlignment="1">
      <alignment/>
    </xf>
    <xf numFmtId="0" fontId="2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11" fillId="0" borderId="0" xfId="53" applyAlignment="1" applyProtection="1">
      <alignment horizontal="center"/>
      <protection/>
    </xf>
    <xf numFmtId="49" fontId="14" fillId="0" borderId="19" xfId="0" applyNumberFormat="1" applyFont="1" applyBorder="1" applyAlignment="1">
      <alignment horizontal="center" wrapText="1"/>
    </xf>
    <xf numFmtId="0" fontId="10" fillId="24" borderId="19" xfId="0" applyFont="1" applyFill="1" applyBorder="1" applyAlignment="1">
      <alignment horizontal="center"/>
    </xf>
    <xf numFmtId="0" fontId="15" fillId="7" borderId="19" xfId="0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2" fontId="14" fillId="22" borderId="19" xfId="0" applyNumberFormat="1" applyFont="1" applyFill="1" applyBorder="1" applyAlignment="1">
      <alignment horizontal="center" wrapText="1"/>
    </xf>
    <xf numFmtId="1" fontId="2" fillId="22" borderId="19" xfId="0" applyNumberFormat="1" applyFont="1" applyFill="1" applyBorder="1" applyAlignment="1">
      <alignment horizontal="center" wrapText="1"/>
    </xf>
    <xf numFmtId="1" fontId="2" fillId="22" borderId="21" xfId="0" applyNumberFormat="1" applyFont="1" applyFill="1" applyBorder="1" applyAlignment="1">
      <alignment horizontal="center" wrapText="1"/>
    </xf>
    <xf numFmtId="2" fontId="13" fillId="22" borderId="22" xfId="0" applyNumberFormat="1" applyFont="1" applyFill="1" applyBorder="1" applyAlignment="1">
      <alignment horizontal="center" wrapText="1"/>
    </xf>
    <xf numFmtId="49" fontId="5" fillId="22" borderId="19" xfId="0" applyNumberFormat="1" applyFont="1" applyFill="1" applyBorder="1" applyAlignment="1">
      <alignment wrapText="1"/>
    </xf>
    <xf numFmtId="49" fontId="7" fillId="22" borderId="19" xfId="0" applyNumberFormat="1" applyFont="1" applyFill="1" applyBorder="1" applyAlignment="1">
      <alignment/>
    </xf>
    <xf numFmtId="49" fontId="7" fillId="22" borderId="19" xfId="0" applyNumberFormat="1" applyFont="1" applyFill="1" applyBorder="1" applyAlignment="1">
      <alignment horizontal="left"/>
    </xf>
    <xf numFmtId="0" fontId="15" fillId="2" borderId="19" xfId="0" applyFont="1" applyFill="1" applyBorder="1" applyAlignment="1">
      <alignment/>
    </xf>
    <xf numFmtId="170" fontId="2" fillId="0" borderId="0" xfId="0" applyNumberFormat="1" applyFont="1" applyAlignment="1">
      <alignment/>
    </xf>
    <xf numFmtId="170" fontId="11" fillId="0" borderId="19" xfId="53" applyNumberFormat="1" applyBorder="1" applyAlignment="1" applyProtection="1">
      <alignment horizontal="center"/>
      <protection/>
    </xf>
    <xf numFmtId="170" fontId="2" fillId="23" borderId="0" xfId="0" applyNumberFormat="1" applyFont="1" applyFill="1" applyBorder="1" applyAlignment="1">
      <alignment/>
    </xf>
    <xf numFmtId="170" fontId="0" fillId="23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170" fontId="10" fillId="24" borderId="0" xfId="0" applyNumberFormat="1" applyFont="1" applyFill="1" applyAlignment="1">
      <alignment/>
    </xf>
    <xf numFmtId="0" fontId="11" fillId="0" borderId="0" xfId="53" applyBorder="1" applyAlignment="1" applyProtection="1">
      <alignment horizontal="center"/>
      <protection/>
    </xf>
    <xf numFmtId="0" fontId="14" fillId="0" borderId="0" xfId="0" applyFont="1" applyAlignment="1">
      <alignment/>
    </xf>
    <xf numFmtId="170" fontId="15" fillId="0" borderId="19" xfId="0" applyNumberFormat="1" applyFont="1" applyBorder="1" applyAlignment="1">
      <alignment/>
    </xf>
    <xf numFmtId="170" fontId="2" fillId="0" borderId="19" xfId="0" applyNumberFormat="1" applyFont="1" applyBorder="1" applyAlignment="1">
      <alignment wrapText="1"/>
    </xf>
    <xf numFmtId="0" fontId="13" fillId="2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0" fontId="1" fillId="0" borderId="16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0" fontId="1" fillId="0" borderId="10" xfId="0" applyNumberFormat="1" applyFont="1" applyBorder="1" applyAlignment="1">
      <alignment horizontal="center" wrapText="1"/>
    </xf>
    <xf numFmtId="0" fontId="16" fillId="24" borderId="20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/>
    </xf>
    <xf numFmtId="0" fontId="16" fillId="24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5"/>
  <sheetViews>
    <sheetView zoomScale="70" zoomScaleNormal="70" zoomScalePageLayoutView="0" workbookViewId="0" topLeftCell="A1">
      <selection activeCell="Z6" sqref="Z6"/>
    </sheetView>
  </sheetViews>
  <sheetFormatPr defaultColWidth="9.140625" defaultRowHeight="15"/>
  <cols>
    <col min="1" max="2" width="9.140625" style="1" customWidth="1"/>
    <col min="3" max="3" width="7.140625" style="1" customWidth="1"/>
    <col min="4" max="6" width="8.7109375" style="1" customWidth="1"/>
    <col min="7" max="7" width="8.7109375" style="43" customWidth="1"/>
    <col min="8" max="10" width="8.7109375" style="1" customWidth="1"/>
    <col min="11" max="11" width="8.7109375" style="43" bestFit="1" customWidth="1"/>
    <col min="12" max="14" width="8.7109375" style="1" customWidth="1"/>
    <col min="15" max="15" width="8.7109375" style="43" bestFit="1" customWidth="1"/>
    <col min="16" max="18" width="8.7109375" style="1" customWidth="1"/>
    <col min="19" max="19" width="8.7109375" style="43" bestFit="1" customWidth="1"/>
    <col min="20" max="22" width="8.7109375" style="1" customWidth="1"/>
    <col min="23" max="23" width="8.7109375" style="1" bestFit="1" customWidth="1"/>
    <col min="24" max="25" width="8.7109375" style="13" customWidth="1"/>
    <col min="26" max="26" width="8.7109375" style="1" customWidth="1"/>
    <col min="27" max="27" width="8.7109375" style="47" customWidth="1"/>
    <col min="28" max="29" width="8.7109375" style="48" customWidth="1"/>
    <col min="30" max="30" width="10.7109375" style="47" customWidth="1"/>
    <col min="31" max="31" width="8.7109375" style="43" customWidth="1"/>
    <col min="32" max="39" width="8.7109375" style="1" customWidth="1"/>
    <col min="40" max="46" width="9.140625" style="1" customWidth="1"/>
    <col min="47" max="47" width="9.140625" style="43" customWidth="1"/>
    <col min="48" max="49" width="8.7109375" style="13" customWidth="1"/>
    <col min="50" max="52" width="8.7109375" style="43" customWidth="1"/>
    <col min="53" max="53" width="8.7109375" style="1" customWidth="1"/>
    <col min="54" max="54" width="8.7109375" style="13" customWidth="1"/>
    <col min="55" max="55" width="8.7109375" style="1" customWidth="1"/>
    <col min="56" max="56" width="8.7109375" style="43" customWidth="1"/>
    <col min="57" max="16384" width="9.140625" style="1" customWidth="1"/>
  </cols>
  <sheetData>
    <row r="1" spans="1:56" ht="14.25">
      <c r="A1" s="3" t="s">
        <v>0</v>
      </c>
      <c r="B1" s="3"/>
      <c r="C1" s="3"/>
      <c r="D1" s="15"/>
      <c r="E1" s="15"/>
      <c r="F1" s="15"/>
      <c r="G1" s="16"/>
      <c r="H1" s="15"/>
      <c r="I1" s="15"/>
      <c r="J1" s="15"/>
      <c r="K1" s="16"/>
      <c r="L1" s="15"/>
      <c r="M1" s="15"/>
      <c r="N1" s="15"/>
      <c r="O1" s="16"/>
      <c r="P1" s="15"/>
      <c r="Q1" s="15"/>
      <c r="R1" s="15"/>
      <c r="S1" s="16"/>
      <c r="T1" s="15"/>
      <c r="U1" s="15"/>
      <c r="V1" s="15"/>
      <c r="W1" s="15"/>
      <c r="X1" s="17"/>
      <c r="Y1" s="17"/>
      <c r="Z1" s="15"/>
      <c r="AA1" s="18"/>
      <c r="AB1" s="19"/>
      <c r="AC1" s="19"/>
      <c r="AD1" s="18"/>
      <c r="AE1" s="1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  <c r="AV1" s="17"/>
      <c r="AW1" s="17"/>
      <c r="AX1" s="16"/>
      <c r="AY1" s="16"/>
      <c r="AZ1" s="16"/>
      <c r="BA1" s="15"/>
      <c r="BB1" s="17"/>
      <c r="BC1" s="15"/>
      <c r="BD1" s="16"/>
    </row>
    <row r="2" spans="1:56" ht="15" customHeight="1">
      <c r="A2" s="114" t="s">
        <v>1</v>
      </c>
      <c r="B2" s="114" t="s">
        <v>2</v>
      </c>
      <c r="C2" s="124" t="s">
        <v>19</v>
      </c>
      <c r="D2" s="129" t="s">
        <v>8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20"/>
      <c r="U2" s="20"/>
      <c r="V2" s="20"/>
      <c r="W2" s="21"/>
      <c r="X2" s="119" t="s">
        <v>9</v>
      </c>
      <c r="Y2" s="120"/>
      <c r="Z2" s="120"/>
      <c r="AA2" s="121"/>
      <c r="AB2" s="118" t="s">
        <v>10</v>
      </c>
      <c r="AC2" s="116"/>
      <c r="AD2" s="116"/>
      <c r="AE2" s="117"/>
      <c r="AF2" s="119" t="s">
        <v>11</v>
      </c>
      <c r="AG2" s="120"/>
      <c r="AH2" s="120"/>
      <c r="AI2" s="121"/>
      <c r="AJ2" s="119" t="s">
        <v>12</v>
      </c>
      <c r="AK2" s="120"/>
      <c r="AL2" s="120"/>
      <c r="AM2" s="121"/>
      <c r="AN2" s="118" t="s">
        <v>28</v>
      </c>
      <c r="AO2" s="116"/>
      <c r="AP2" s="116"/>
      <c r="AQ2" s="117"/>
      <c r="AR2" s="116" t="s">
        <v>13</v>
      </c>
      <c r="AS2" s="116"/>
      <c r="AT2" s="116"/>
      <c r="AU2" s="117"/>
      <c r="AV2" s="118" t="s">
        <v>14</v>
      </c>
      <c r="AW2" s="125"/>
      <c r="AX2" s="116"/>
      <c r="AY2" s="117"/>
      <c r="AZ2" s="22"/>
      <c r="BA2" s="119" t="s">
        <v>15</v>
      </c>
      <c r="BB2" s="127"/>
      <c r="BC2" s="120"/>
      <c r="BD2" s="121"/>
    </row>
    <row r="3" spans="1:56" s="3" customFormat="1" ht="30" customHeight="1">
      <c r="A3" s="114"/>
      <c r="B3" s="114"/>
      <c r="C3" s="124"/>
      <c r="D3" s="111" t="s">
        <v>3</v>
      </c>
      <c r="E3" s="111"/>
      <c r="F3" s="111"/>
      <c r="G3" s="112"/>
      <c r="H3" s="110" t="s">
        <v>4</v>
      </c>
      <c r="I3" s="111"/>
      <c r="J3" s="111"/>
      <c r="K3" s="112"/>
      <c r="L3" s="110" t="s">
        <v>5</v>
      </c>
      <c r="M3" s="111"/>
      <c r="N3" s="111"/>
      <c r="O3" s="112"/>
      <c r="P3" s="110" t="s">
        <v>6</v>
      </c>
      <c r="Q3" s="111"/>
      <c r="R3" s="111"/>
      <c r="S3" s="112"/>
      <c r="T3" s="110" t="s">
        <v>7</v>
      </c>
      <c r="U3" s="111"/>
      <c r="V3" s="111"/>
      <c r="W3" s="112"/>
      <c r="X3" s="122"/>
      <c r="Y3" s="123"/>
      <c r="Z3" s="123"/>
      <c r="AA3" s="124"/>
      <c r="AB3" s="113"/>
      <c r="AC3" s="114"/>
      <c r="AD3" s="114"/>
      <c r="AE3" s="115"/>
      <c r="AF3" s="122"/>
      <c r="AG3" s="123"/>
      <c r="AH3" s="123"/>
      <c r="AI3" s="124"/>
      <c r="AJ3" s="122"/>
      <c r="AK3" s="123"/>
      <c r="AL3" s="123"/>
      <c r="AM3" s="124"/>
      <c r="AN3" s="113"/>
      <c r="AO3" s="114"/>
      <c r="AP3" s="114"/>
      <c r="AQ3" s="115"/>
      <c r="AR3" s="114"/>
      <c r="AS3" s="114"/>
      <c r="AT3" s="114"/>
      <c r="AU3" s="115"/>
      <c r="AV3" s="113"/>
      <c r="AW3" s="126"/>
      <c r="AX3" s="114"/>
      <c r="AY3" s="115"/>
      <c r="AZ3" s="23" t="s">
        <v>29</v>
      </c>
      <c r="BA3" s="122"/>
      <c r="BB3" s="128"/>
      <c r="BC3" s="123"/>
      <c r="BD3" s="124"/>
    </row>
    <row r="4" spans="1:56" s="15" customFormat="1" ht="14.25">
      <c r="A4" s="4"/>
      <c r="B4" s="4"/>
      <c r="C4" s="24"/>
      <c r="D4" s="15" t="s">
        <v>22</v>
      </c>
      <c r="E4" s="15" t="s">
        <v>23</v>
      </c>
      <c r="F4" s="15" t="s">
        <v>20</v>
      </c>
      <c r="G4" s="25" t="s">
        <v>24</v>
      </c>
      <c r="H4" s="26" t="s">
        <v>22</v>
      </c>
      <c r="I4" s="15" t="s">
        <v>23</v>
      </c>
      <c r="J4" s="15" t="s">
        <v>20</v>
      </c>
      <c r="K4" s="25" t="s">
        <v>24</v>
      </c>
      <c r="L4" s="26" t="s">
        <v>22</v>
      </c>
      <c r="M4" s="15" t="s">
        <v>23</v>
      </c>
      <c r="N4" s="15" t="s">
        <v>20</v>
      </c>
      <c r="O4" s="25" t="s">
        <v>24</v>
      </c>
      <c r="P4" s="26" t="s">
        <v>22</v>
      </c>
      <c r="Q4" s="15" t="s">
        <v>23</v>
      </c>
      <c r="R4" s="15" t="s">
        <v>20</v>
      </c>
      <c r="S4" s="25" t="s">
        <v>24</v>
      </c>
      <c r="T4" s="26" t="s">
        <v>22</v>
      </c>
      <c r="U4" s="15" t="s">
        <v>23</v>
      </c>
      <c r="V4" s="15" t="s">
        <v>20</v>
      </c>
      <c r="W4" s="27" t="s">
        <v>24</v>
      </c>
      <c r="X4" s="28" t="s">
        <v>21</v>
      </c>
      <c r="Y4" s="17" t="s">
        <v>23</v>
      </c>
      <c r="Z4" s="15" t="s">
        <v>20</v>
      </c>
      <c r="AA4" s="29" t="s">
        <v>24</v>
      </c>
      <c r="AB4" s="28" t="s">
        <v>21</v>
      </c>
      <c r="AC4" s="17" t="s">
        <v>23</v>
      </c>
      <c r="AD4" s="16" t="s">
        <v>20</v>
      </c>
      <c r="AE4" s="29" t="s">
        <v>24</v>
      </c>
      <c r="AF4" s="28" t="s">
        <v>21</v>
      </c>
      <c r="AG4" s="17" t="s">
        <v>23</v>
      </c>
      <c r="AH4" s="15" t="s">
        <v>20</v>
      </c>
      <c r="AI4" s="29" t="s">
        <v>24</v>
      </c>
      <c r="AJ4" s="28" t="s">
        <v>21</v>
      </c>
      <c r="AK4" s="17" t="s">
        <v>23</v>
      </c>
      <c r="AL4" s="15" t="s">
        <v>20</v>
      </c>
      <c r="AM4" s="29" t="s">
        <v>24</v>
      </c>
      <c r="AN4" s="30"/>
      <c r="AO4" s="31"/>
      <c r="AP4" s="31"/>
      <c r="AQ4" s="32"/>
      <c r="AR4" s="4" t="s">
        <v>21</v>
      </c>
      <c r="AS4" s="4" t="s">
        <v>23</v>
      </c>
      <c r="AT4" s="4" t="s">
        <v>20</v>
      </c>
      <c r="AU4" s="33" t="s">
        <v>24</v>
      </c>
      <c r="AV4" s="34" t="s">
        <v>21</v>
      </c>
      <c r="AW4" s="5" t="s">
        <v>23</v>
      </c>
      <c r="AX4" s="4" t="s">
        <v>20</v>
      </c>
      <c r="AY4" s="33" t="s">
        <v>24</v>
      </c>
      <c r="AZ4" s="35"/>
      <c r="BA4" s="36" t="s">
        <v>21</v>
      </c>
      <c r="BB4" s="5" t="s">
        <v>23</v>
      </c>
      <c r="BC4" s="4" t="s">
        <v>20</v>
      </c>
      <c r="BD4" s="33" t="s">
        <v>24</v>
      </c>
    </row>
    <row r="5" spans="1:56" ht="14.25">
      <c r="A5" s="1" t="s">
        <v>16</v>
      </c>
      <c r="B5" s="1">
        <v>126</v>
      </c>
      <c r="C5" s="7"/>
      <c r="D5" s="3"/>
      <c r="E5" s="37"/>
      <c r="F5" s="3"/>
      <c r="G5" s="14"/>
      <c r="H5" s="8"/>
      <c r="I5" s="37"/>
      <c r="J5" s="3"/>
      <c r="K5" s="14"/>
      <c r="L5" s="8"/>
      <c r="M5" s="37"/>
      <c r="N5" s="3"/>
      <c r="O5" s="14"/>
      <c r="P5" s="8"/>
      <c r="Q5" s="3"/>
      <c r="R5" s="3"/>
      <c r="S5" s="14"/>
      <c r="T5" s="8"/>
      <c r="U5" s="37"/>
      <c r="V5" s="3"/>
      <c r="W5" s="11"/>
      <c r="X5" s="9"/>
      <c r="Y5" s="9"/>
      <c r="Z5" s="3"/>
      <c r="AA5" s="38"/>
      <c r="AB5" s="39"/>
      <c r="AC5" s="39"/>
      <c r="AD5" s="40"/>
      <c r="AE5" s="41"/>
      <c r="AI5" s="7"/>
      <c r="AM5" s="7"/>
      <c r="AN5" s="8"/>
      <c r="AO5" s="3"/>
      <c r="AP5" s="3"/>
      <c r="AQ5" s="11"/>
      <c r="AR5" s="3"/>
      <c r="AS5" s="3"/>
      <c r="AT5" s="3"/>
      <c r="AU5" s="14"/>
      <c r="AV5" s="42"/>
      <c r="AW5" s="9"/>
      <c r="AX5" s="10"/>
      <c r="AY5" s="14"/>
      <c r="AZ5" s="10"/>
      <c r="BA5" s="8"/>
      <c r="BB5" s="9"/>
      <c r="BC5" s="3"/>
      <c r="BD5" s="14"/>
    </row>
    <row r="6" spans="3:56" ht="14.25">
      <c r="C6" s="11">
        <v>0</v>
      </c>
      <c r="D6" s="3">
        <v>7.4</v>
      </c>
      <c r="E6" s="37">
        <v>1.7</v>
      </c>
      <c r="F6" s="3">
        <f>(C6-D6)/E6</f>
        <v>-4.352941176470589</v>
      </c>
      <c r="G6" s="43">
        <f>NORMSDIST(F6)*100</f>
        <v>0.0006716160031155008</v>
      </c>
      <c r="H6" s="8">
        <v>10.4</v>
      </c>
      <c r="I6" s="37">
        <v>2.2</v>
      </c>
      <c r="J6" s="3">
        <f>(C6-H6)/I6</f>
        <v>-4.727272727272727</v>
      </c>
      <c r="K6" s="14">
        <f>NORMSDIST(J6)*100</f>
        <v>0.00011377776834757136</v>
      </c>
      <c r="L6" s="8">
        <v>12.2</v>
      </c>
      <c r="M6" s="37">
        <v>1.9</v>
      </c>
      <c r="N6" s="3">
        <f>(C6-L6)/M6</f>
        <v>-6.421052631578947</v>
      </c>
      <c r="O6" s="44">
        <f>NORMSDIST(N6)*100</f>
        <v>6.7667611379601466E-09</v>
      </c>
      <c r="P6" s="8">
        <v>13</v>
      </c>
      <c r="Q6" s="3">
        <v>1.7</v>
      </c>
      <c r="R6" s="3">
        <f>(C6-P6)/Q6</f>
        <v>-7.647058823529412</v>
      </c>
      <c r="S6" s="44">
        <f>NORMSDIST(R6)*100</f>
        <v>1.0281413801288365E-12</v>
      </c>
      <c r="T6" s="8">
        <v>13.4</v>
      </c>
      <c r="U6" s="37">
        <v>1.7</v>
      </c>
      <c r="V6" s="3">
        <f>(C6-T6)/U6</f>
        <v>-7.882352941176471</v>
      </c>
      <c r="W6" s="44">
        <f>NORMSDIST(V6)*100</f>
        <v>1.606365105704692E-13</v>
      </c>
      <c r="X6" s="45">
        <v>12.1</v>
      </c>
      <c r="Y6" s="45">
        <v>2.2</v>
      </c>
      <c r="Z6" s="3">
        <f>(C6-X6)/Y6</f>
        <v>-5.499999999999999</v>
      </c>
      <c r="AA6" s="46">
        <f>NORMSDIST(Z6)*100</f>
        <v>1.898956246588779E-06</v>
      </c>
      <c r="AB6" s="39">
        <v>14.2</v>
      </c>
      <c r="AC6" s="39">
        <v>1</v>
      </c>
      <c r="AD6" s="40">
        <f>(C6-AB6)/AC6</f>
        <v>-14.2</v>
      </c>
      <c r="AE6" s="14">
        <f>NORMSDIST(AD6)*100</f>
        <v>4.580620551894773E-44</v>
      </c>
      <c r="AF6" s="1">
        <v>6.8</v>
      </c>
      <c r="AG6" s="1">
        <v>1.6</v>
      </c>
      <c r="AH6" s="1">
        <f>(C6-AF6)/AG6</f>
        <v>-4.25</v>
      </c>
      <c r="AI6" s="11">
        <f>NORMSDIST(AH6)*100</f>
        <v>0.00106885257749344</v>
      </c>
      <c r="AJ6" s="1">
        <v>6</v>
      </c>
      <c r="AK6" s="1">
        <v>2</v>
      </c>
      <c r="AL6" s="1">
        <f>(C6-AJ6)/AK6</f>
        <v>-3</v>
      </c>
      <c r="AM6" s="11">
        <f>NORMSDIST(AL6)*100</f>
        <v>0.13498980316300932</v>
      </c>
      <c r="AN6" s="113" t="s">
        <v>25</v>
      </c>
      <c r="AO6" s="114"/>
      <c r="AP6" s="114"/>
      <c r="AQ6" s="115"/>
      <c r="AR6" s="20">
        <v>2.2</v>
      </c>
      <c r="AS6" s="20">
        <v>3</v>
      </c>
      <c r="AT6" s="20">
        <f>(C6-AR6)/AS6</f>
        <v>-0.7333333333333334</v>
      </c>
      <c r="AU6" s="14">
        <f>100-(NORMSDIST(AT6)*100)</f>
        <v>76.83224253652018</v>
      </c>
      <c r="AV6" s="42">
        <v>5.8</v>
      </c>
      <c r="AW6" s="9">
        <v>6.1</v>
      </c>
      <c r="AX6" s="10">
        <f>(C6-AV6)/AW6</f>
        <v>-0.9508196721311476</v>
      </c>
      <c r="AY6" s="14">
        <f>100-(NORMSDIST(AX6)*100)</f>
        <v>82.91520377384617</v>
      </c>
      <c r="AZ6" s="10">
        <v>1</v>
      </c>
      <c r="BA6" s="8">
        <v>56.3</v>
      </c>
      <c r="BB6" s="12">
        <v>7.4</v>
      </c>
      <c r="BC6" s="3">
        <f>(AZ6-BA6)/BB6</f>
        <v>-7.472972972972972</v>
      </c>
      <c r="BD6" s="14">
        <f>NORMSDIST(BC6)*100</f>
        <v>3.920147772206181E-12</v>
      </c>
    </row>
    <row r="7" spans="3:56" ht="14.25">
      <c r="C7" s="11">
        <v>1</v>
      </c>
      <c r="D7" s="3">
        <v>7.4</v>
      </c>
      <c r="E7" s="37">
        <v>1.7</v>
      </c>
      <c r="F7" s="3">
        <f aca="true" t="shared" si="0" ref="F7:F55">(C7-D7)/E7</f>
        <v>-3.7647058823529416</v>
      </c>
      <c r="G7" s="43">
        <f aca="true" t="shared" si="1" ref="G7:G55">NORMSDIST(F7)*100</f>
        <v>0.008337261663421653</v>
      </c>
      <c r="H7" s="8">
        <v>10.4</v>
      </c>
      <c r="I7" s="37">
        <v>2.2</v>
      </c>
      <c r="J7" s="3">
        <f aca="true" t="shared" si="2" ref="J7:J55">(C7-H7)/I7</f>
        <v>-4.2727272727272725</v>
      </c>
      <c r="K7" s="14">
        <f aca="true" t="shared" si="3" ref="K7:K55">NORMSDIST(J7)*100</f>
        <v>0.0009654828838923014</v>
      </c>
      <c r="L7" s="8">
        <v>12.2</v>
      </c>
      <c r="M7" s="37">
        <v>1.9</v>
      </c>
      <c r="N7" s="3">
        <f aca="true" t="shared" si="4" ref="N7:N55">(C7-L7)/M7</f>
        <v>-5.894736842105263</v>
      </c>
      <c r="O7" s="44">
        <f aca="true" t="shared" si="5" ref="O7:O21">NORMSDIST(N7)*100</f>
        <v>1.8763948629745417E-07</v>
      </c>
      <c r="P7" s="8">
        <v>13</v>
      </c>
      <c r="Q7" s="3">
        <v>1.7</v>
      </c>
      <c r="R7" s="3">
        <f aca="true" t="shared" si="6" ref="R7:R55">(C7-P7)/Q7</f>
        <v>-7.0588235294117645</v>
      </c>
      <c r="S7" s="44">
        <f aca="true" t="shared" si="7" ref="S7:S55">NORMSDIST(R7)*100</f>
        <v>8.395907786037769E-11</v>
      </c>
      <c r="T7" s="8">
        <v>13.4</v>
      </c>
      <c r="U7" s="37">
        <v>1.7</v>
      </c>
      <c r="V7" s="3">
        <f aca="true" t="shared" si="8" ref="V7:V55">(C7-T7)/U7</f>
        <v>-7.294117647058824</v>
      </c>
      <c r="W7" s="44">
        <f aca="true" t="shared" si="9" ref="W7:W55">NORMSDIST(V7)*100</f>
        <v>1.5031133395097824E-11</v>
      </c>
      <c r="X7" s="45">
        <v>12.1</v>
      </c>
      <c r="Y7" s="45">
        <v>2.2</v>
      </c>
      <c r="Z7" s="3">
        <f aca="true" t="shared" si="10" ref="Z7:Z55">(C7-X7)/Y7</f>
        <v>-5.045454545454545</v>
      </c>
      <c r="AA7" s="46">
        <f aca="true" t="shared" si="11" ref="AA7:AA55">NORMSDIST(Z7)*100</f>
        <v>2.2622222521013064E-05</v>
      </c>
      <c r="AB7" s="39">
        <v>14.2</v>
      </c>
      <c r="AC7" s="39">
        <v>1</v>
      </c>
      <c r="AD7" s="40">
        <f aca="true" t="shared" si="12" ref="AD7:AD55">(C7-AB7)/AC7</f>
        <v>-13.2</v>
      </c>
      <c r="AE7" s="14">
        <f aca="true" t="shared" si="13" ref="AE7:AE55">NORMSDIST(AD7)*100</f>
        <v>4.386752713074252E-38</v>
      </c>
      <c r="AF7" s="1">
        <v>6.8</v>
      </c>
      <c r="AG7" s="1">
        <v>1.6</v>
      </c>
      <c r="AH7" s="1">
        <f aca="true" t="shared" si="14" ref="AH7:AH55">(C7-AF7)/AG7</f>
        <v>-3.6249999999999996</v>
      </c>
      <c r="AI7" s="11">
        <f aca="true" t="shared" si="15" ref="AI7:AI55">NORMSDIST(AH7)*100</f>
        <v>0.014448072588123593</v>
      </c>
      <c r="AJ7" s="1">
        <v>6</v>
      </c>
      <c r="AK7" s="1">
        <v>2</v>
      </c>
      <c r="AL7" s="1">
        <f aca="true" t="shared" si="16" ref="AL7:AL55">(C7-AJ7)/AK7</f>
        <v>-2.5</v>
      </c>
      <c r="AM7" s="11">
        <f aca="true" t="shared" si="17" ref="AM7:AM55">NORMSDIST(AL7)*100</f>
        <v>0.6209665325776134</v>
      </c>
      <c r="AN7" s="113"/>
      <c r="AO7" s="114"/>
      <c r="AP7" s="114"/>
      <c r="AQ7" s="115"/>
      <c r="AR7" s="20">
        <v>2.2</v>
      </c>
      <c r="AS7" s="20">
        <v>3</v>
      </c>
      <c r="AT7" s="20">
        <f aca="true" t="shared" si="18" ref="AT7:AT55">(C7-AR7)/AS7</f>
        <v>-0.4000000000000001</v>
      </c>
      <c r="AU7" s="14">
        <f aca="true" t="shared" si="19" ref="AU7:AU55">100-(NORMSDIST(AT7)*100)</f>
        <v>65.54217416103242</v>
      </c>
      <c r="AV7" s="42">
        <v>5.8</v>
      </c>
      <c r="AW7" s="9">
        <v>6.1</v>
      </c>
      <c r="AX7" s="10">
        <f aca="true" t="shared" si="20" ref="AX7:AX55">(C7-AV7)/AW7</f>
        <v>-0.7868852459016393</v>
      </c>
      <c r="AY7" s="14">
        <f aca="true" t="shared" si="21" ref="AY7:AY55">100-(NORMSDIST(AX7)*100)</f>
        <v>78.43254774145385</v>
      </c>
      <c r="AZ7" s="10"/>
      <c r="BA7" s="8">
        <v>56.3</v>
      </c>
      <c r="BB7" s="12">
        <v>7.4</v>
      </c>
      <c r="BC7" s="3">
        <f aca="true" t="shared" si="22" ref="BC7:BC55">(AZ7-BA7)/BB7</f>
        <v>-7.608108108108107</v>
      </c>
      <c r="BD7" s="14">
        <f aca="true" t="shared" si="23" ref="BD7:BD55">NORMSDIST(BC7)*100</f>
        <v>1.3906857586658353E-12</v>
      </c>
    </row>
    <row r="8" spans="3:56" ht="14.25">
      <c r="C8" s="11">
        <v>2</v>
      </c>
      <c r="D8" s="3">
        <v>7.4</v>
      </c>
      <c r="E8" s="37">
        <v>1.7</v>
      </c>
      <c r="F8" s="3">
        <f t="shared" si="0"/>
        <v>-3.1764705882352944</v>
      </c>
      <c r="G8" s="43">
        <f t="shared" si="1"/>
        <v>0.07453945270064898</v>
      </c>
      <c r="H8" s="8">
        <v>10.4</v>
      </c>
      <c r="I8" s="37">
        <v>2.2</v>
      </c>
      <c r="J8" s="3">
        <f t="shared" si="2"/>
        <v>-3.818181818181818</v>
      </c>
      <c r="K8" s="14">
        <f t="shared" si="3"/>
        <v>0.006721941616972444</v>
      </c>
      <c r="L8" s="8">
        <v>12.2</v>
      </c>
      <c r="M8" s="37">
        <v>1.9</v>
      </c>
      <c r="N8" s="3">
        <f t="shared" si="4"/>
        <v>-5.368421052631579</v>
      </c>
      <c r="O8" s="44">
        <f t="shared" si="5"/>
        <v>3.971447299256331E-06</v>
      </c>
      <c r="P8" s="8">
        <v>13</v>
      </c>
      <c r="Q8" s="3">
        <v>1.7</v>
      </c>
      <c r="R8" s="3">
        <f t="shared" si="6"/>
        <v>-6.470588235294118</v>
      </c>
      <c r="S8" s="44">
        <f t="shared" si="7"/>
        <v>4.8811063482254966E-09</v>
      </c>
      <c r="T8" s="8">
        <v>13.4</v>
      </c>
      <c r="U8" s="37">
        <v>1.7</v>
      </c>
      <c r="V8" s="3">
        <f t="shared" si="8"/>
        <v>-6.705882352941177</v>
      </c>
      <c r="W8" s="44">
        <f t="shared" si="9"/>
        <v>1.0009648329114833E-09</v>
      </c>
      <c r="X8" s="45">
        <v>12.1</v>
      </c>
      <c r="Y8" s="45">
        <v>2.2</v>
      </c>
      <c r="Z8" s="3">
        <f t="shared" si="10"/>
        <v>-4.59090909090909</v>
      </c>
      <c r="AA8" s="46">
        <f t="shared" si="11"/>
        <v>0.0002206597709251655</v>
      </c>
      <c r="AB8" s="39">
        <v>14.2</v>
      </c>
      <c r="AC8" s="39">
        <v>1</v>
      </c>
      <c r="AD8" s="40">
        <f t="shared" si="12"/>
        <v>-12.2</v>
      </c>
      <c r="AE8" s="14">
        <f t="shared" si="13"/>
        <v>1.554119786389569E-32</v>
      </c>
      <c r="AF8" s="1">
        <v>6.8</v>
      </c>
      <c r="AG8" s="1">
        <v>1.6</v>
      </c>
      <c r="AH8" s="1">
        <f t="shared" si="14"/>
        <v>-2.9999999999999996</v>
      </c>
      <c r="AI8" s="11">
        <f t="shared" si="15"/>
        <v>0.13498980316300954</v>
      </c>
      <c r="AJ8" s="1">
        <v>6</v>
      </c>
      <c r="AK8" s="1">
        <v>2</v>
      </c>
      <c r="AL8" s="1">
        <f t="shared" si="16"/>
        <v>-2</v>
      </c>
      <c r="AM8" s="11">
        <f t="shared" si="17"/>
        <v>2.275013194817919</v>
      </c>
      <c r="AN8" s="113"/>
      <c r="AO8" s="114"/>
      <c r="AP8" s="114"/>
      <c r="AQ8" s="115"/>
      <c r="AR8" s="20">
        <v>2.2</v>
      </c>
      <c r="AS8" s="20">
        <v>3</v>
      </c>
      <c r="AT8" s="20">
        <f t="shared" si="18"/>
        <v>-0.06666666666666672</v>
      </c>
      <c r="AU8" s="14">
        <f t="shared" si="19"/>
        <v>52.657646430036515</v>
      </c>
      <c r="AV8" s="42">
        <v>5.8</v>
      </c>
      <c r="AW8" s="9">
        <v>6.1</v>
      </c>
      <c r="AX8" s="10">
        <f t="shared" si="20"/>
        <v>-0.6229508196721312</v>
      </c>
      <c r="AY8" s="14">
        <f t="shared" si="21"/>
        <v>73.33415796142731</v>
      </c>
      <c r="AZ8" s="10"/>
      <c r="BA8" s="8">
        <v>56.3</v>
      </c>
      <c r="BB8" s="12">
        <v>7.4</v>
      </c>
      <c r="BC8" s="3">
        <f t="shared" si="22"/>
        <v>-7.608108108108107</v>
      </c>
      <c r="BD8" s="14">
        <f t="shared" si="23"/>
        <v>1.3906857586658353E-12</v>
      </c>
    </row>
    <row r="9" spans="3:56" ht="14.25">
      <c r="C9" s="11">
        <v>3</v>
      </c>
      <c r="D9" s="3">
        <v>7.4</v>
      </c>
      <c r="E9" s="37">
        <v>1.7</v>
      </c>
      <c r="F9" s="3">
        <f t="shared" si="0"/>
        <v>-2.588235294117647</v>
      </c>
      <c r="G9" s="43">
        <f t="shared" si="1"/>
        <v>0.48234529953170674</v>
      </c>
      <c r="H9" s="8">
        <v>10.4</v>
      </c>
      <c r="I9" s="37">
        <v>2.2</v>
      </c>
      <c r="J9" s="3">
        <f t="shared" si="2"/>
        <v>-3.3636363636363633</v>
      </c>
      <c r="K9" s="14">
        <f t="shared" si="3"/>
        <v>0.03846141201497394</v>
      </c>
      <c r="L9" s="8">
        <v>12.2</v>
      </c>
      <c r="M9" s="37">
        <v>1.9</v>
      </c>
      <c r="N9" s="3">
        <f t="shared" si="4"/>
        <v>-4.842105263157895</v>
      </c>
      <c r="O9" s="44">
        <f t="shared" si="5"/>
        <v>6.423533605165781E-05</v>
      </c>
      <c r="P9" s="8">
        <v>13</v>
      </c>
      <c r="Q9" s="3">
        <v>1.7</v>
      </c>
      <c r="R9" s="3">
        <f t="shared" si="6"/>
        <v>-5.882352941176471</v>
      </c>
      <c r="S9" s="44">
        <f t="shared" si="7"/>
        <v>2.0223733590430191E-07</v>
      </c>
      <c r="T9" s="8">
        <v>13.4</v>
      </c>
      <c r="U9" s="37">
        <v>1.7</v>
      </c>
      <c r="V9" s="3">
        <f t="shared" si="8"/>
        <v>-6.11764705882353</v>
      </c>
      <c r="W9" s="44">
        <f t="shared" si="9"/>
        <v>4.748355462364599E-08</v>
      </c>
      <c r="X9" s="45">
        <v>12.1</v>
      </c>
      <c r="Y9" s="45">
        <v>2.2</v>
      </c>
      <c r="Z9" s="3">
        <f t="shared" si="10"/>
        <v>-4.136363636363636</v>
      </c>
      <c r="AA9" s="46">
        <f t="shared" si="11"/>
        <v>0.001764264397565313</v>
      </c>
      <c r="AB9" s="39">
        <v>14.2</v>
      </c>
      <c r="AC9" s="39">
        <v>1</v>
      </c>
      <c r="AD9" s="40">
        <f t="shared" si="12"/>
        <v>-11.2</v>
      </c>
      <c r="AE9" s="14">
        <f t="shared" si="13"/>
        <v>2.038667503544864E-27</v>
      </c>
      <c r="AF9" s="1">
        <v>6.8</v>
      </c>
      <c r="AG9" s="1">
        <v>1.6</v>
      </c>
      <c r="AH9" s="1">
        <f t="shared" si="14"/>
        <v>-2.3749999999999996</v>
      </c>
      <c r="AI9" s="11">
        <f t="shared" si="15"/>
        <v>0.8774475095738371</v>
      </c>
      <c r="AJ9" s="1">
        <v>6</v>
      </c>
      <c r="AK9" s="1">
        <v>2</v>
      </c>
      <c r="AL9" s="1">
        <f t="shared" si="16"/>
        <v>-1.5</v>
      </c>
      <c r="AM9" s="11">
        <f t="shared" si="17"/>
        <v>6.680720126885806</v>
      </c>
      <c r="AN9" s="113"/>
      <c r="AO9" s="114"/>
      <c r="AP9" s="114"/>
      <c r="AQ9" s="115"/>
      <c r="AR9" s="20">
        <v>2.2</v>
      </c>
      <c r="AS9" s="20">
        <v>3</v>
      </c>
      <c r="AT9" s="20">
        <f t="shared" si="18"/>
        <v>0.2666666666666666</v>
      </c>
      <c r="AU9" s="14">
        <f t="shared" si="19"/>
        <v>39.48629104640251</v>
      </c>
      <c r="AV9" s="42">
        <v>5.8</v>
      </c>
      <c r="AW9" s="9">
        <v>6.1</v>
      </c>
      <c r="AX9" s="10">
        <f t="shared" si="20"/>
        <v>-0.45901639344262296</v>
      </c>
      <c r="AY9" s="14">
        <f t="shared" si="21"/>
        <v>67.68888030903429</v>
      </c>
      <c r="AZ9" s="10"/>
      <c r="BA9" s="8">
        <v>56.3</v>
      </c>
      <c r="BB9" s="12">
        <v>7.4</v>
      </c>
      <c r="BC9" s="3">
        <f t="shared" si="22"/>
        <v>-7.608108108108107</v>
      </c>
      <c r="BD9" s="14">
        <f t="shared" si="23"/>
        <v>1.3906857586658353E-12</v>
      </c>
    </row>
    <row r="10" spans="3:56" ht="14.25">
      <c r="C10" s="11">
        <v>4</v>
      </c>
      <c r="D10" s="3">
        <v>7.4</v>
      </c>
      <c r="E10" s="37">
        <v>1.7</v>
      </c>
      <c r="F10" s="3">
        <f t="shared" si="0"/>
        <v>-2.0000000000000004</v>
      </c>
      <c r="G10" s="43">
        <f t="shared" si="1"/>
        <v>2.2750131948179186</v>
      </c>
      <c r="H10" s="8">
        <v>10.4</v>
      </c>
      <c r="I10" s="37">
        <v>2.2</v>
      </c>
      <c r="J10" s="3">
        <f t="shared" si="2"/>
        <v>-2.909090909090909</v>
      </c>
      <c r="K10" s="14">
        <f t="shared" si="3"/>
        <v>0.18124071926030422</v>
      </c>
      <c r="L10" s="8">
        <v>12.2</v>
      </c>
      <c r="M10" s="37">
        <v>1.9</v>
      </c>
      <c r="N10" s="3">
        <f t="shared" si="4"/>
        <v>-4.315789473684211</v>
      </c>
      <c r="O10" s="44">
        <f t="shared" si="5"/>
        <v>0.000795167468260193</v>
      </c>
      <c r="P10" s="8">
        <v>13</v>
      </c>
      <c r="Q10" s="3">
        <v>1.7</v>
      </c>
      <c r="R10" s="3">
        <f t="shared" si="6"/>
        <v>-5.294117647058823</v>
      </c>
      <c r="S10" s="44">
        <f t="shared" si="7"/>
        <v>5.979621334410932E-06</v>
      </c>
      <c r="T10" s="8">
        <v>13.4</v>
      </c>
      <c r="U10" s="37">
        <v>1.7</v>
      </c>
      <c r="V10" s="3">
        <f t="shared" si="8"/>
        <v>-5.529411764705883</v>
      </c>
      <c r="W10" s="44">
        <f t="shared" si="9"/>
        <v>1.6065318003575404E-06</v>
      </c>
      <c r="X10" s="45">
        <v>12.1</v>
      </c>
      <c r="Y10" s="45">
        <v>2.2</v>
      </c>
      <c r="Z10" s="3">
        <f t="shared" si="10"/>
        <v>-3.681818181818181</v>
      </c>
      <c r="AA10" s="46">
        <f t="shared" si="11"/>
        <v>0.011578827128094675</v>
      </c>
      <c r="AB10" s="39">
        <v>14.2</v>
      </c>
      <c r="AC10" s="39">
        <v>1</v>
      </c>
      <c r="AD10" s="40">
        <f t="shared" si="12"/>
        <v>-10.2</v>
      </c>
      <c r="AE10" s="14">
        <f t="shared" si="13"/>
        <v>9.913625122559971E-23</v>
      </c>
      <c r="AF10" s="1">
        <v>6.8</v>
      </c>
      <c r="AG10" s="1">
        <v>1.6</v>
      </c>
      <c r="AH10" s="1">
        <f t="shared" si="14"/>
        <v>-1.7499999999999998</v>
      </c>
      <c r="AI10" s="11">
        <f t="shared" si="15"/>
        <v>4.00591568638171</v>
      </c>
      <c r="AJ10" s="1">
        <v>6</v>
      </c>
      <c r="AK10" s="1">
        <v>2</v>
      </c>
      <c r="AL10" s="1">
        <f t="shared" si="16"/>
        <v>-1</v>
      </c>
      <c r="AM10" s="11">
        <f t="shared" si="17"/>
        <v>15.865525393145699</v>
      </c>
      <c r="AN10" s="113"/>
      <c r="AO10" s="114"/>
      <c r="AP10" s="114"/>
      <c r="AQ10" s="115"/>
      <c r="AR10" s="20">
        <v>2.2</v>
      </c>
      <c r="AS10" s="20">
        <v>3</v>
      </c>
      <c r="AT10" s="20">
        <f t="shared" si="18"/>
        <v>0.6</v>
      </c>
      <c r="AU10" s="14">
        <f t="shared" si="19"/>
        <v>27.42531177500736</v>
      </c>
      <c r="AV10" s="42">
        <v>5.8</v>
      </c>
      <c r="AW10" s="9">
        <v>6.1</v>
      </c>
      <c r="AX10" s="10">
        <f t="shared" si="20"/>
        <v>-0.29508196721311475</v>
      </c>
      <c r="AY10" s="14">
        <f t="shared" si="21"/>
        <v>61.60343676000466</v>
      </c>
      <c r="AZ10" s="10"/>
      <c r="BA10" s="8">
        <v>56.3</v>
      </c>
      <c r="BB10" s="12">
        <v>7.4</v>
      </c>
      <c r="BC10" s="3">
        <f t="shared" si="22"/>
        <v>-7.608108108108107</v>
      </c>
      <c r="BD10" s="14">
        <f t="shared" si="23"/>
        <v>1.3906857586658353E-12</v>
      </c>
    </row>
    <row r="11" spans="3:56" ht="14.25">
      <c r="C11" s="11">
        <v>5</v>
      </c>
      <c r="D11" s="3">
        <v>7.4</v>
      </c>
      <c r="E11" s="37">
        <v>1.7</v>
      </c>
      <c r="F11" s="3">
        <f t="shared" si="0"/>
        <v>-1.4117647058823533</v>
      </c>
      <c r="G11" s="43">
        <f t="shared" si="1"/>
        <v>7.900962692369936</v>
      </c>
      <c r="H11" s="8">
        <v>10.4</v>
      </c>
      <c r="I11" s="37">
        <v>2.2</v>
      </c>
      <c r="J11" s="3">
        <f t="shared" si="2"/>
        <v>-2.4545454545454546</v>
      </c>
      <c r="K11" s="14">
        <f t="shared" si="3"/>
        <v>0.7053141473689765</v>
      </c>
      <c r="L11" s="8">
        <v>12.2</v>
      </c>
      <c r="M11" s="37">
        <v>1.9</v>
      </c>
      <c r="N11" s="3">
        <f t="shared" si="4"/>
        <v>-3.789473684210526</v>
      </c>
      <c r="O11" s="44">
        <f t="shared" si="5"/>
        <v>0.007548340125038218</v>
      </c>
      <c r="P11" s="8">
        <v>13</v>
      </c>
      <c r="Q11" s="3">
        <v>1.7</v>
      </c>
      <c r="R11" s="3">
        <f t="shared" si="6"/>
        <v>-4.705882352941177</v>
      </c>
      <c r="S11" s="44">
        <f t="shared" si="7"/>
        <v>0.00012638513266990077</v>
      </c>
      <c r="T11" s="8">
        <v>13.4</v>
      </c>
      <c r="U11" s="37">
        <v>1.7</v>
      </c>
      <c r="V11" s="3">
        <f t="shared" si="8"/>
        <v>-4.9411764705882355</v>
      </c>
      <c r="W11" s="44">
        <f t="shared" si="9"/>
        <v>3.8826292265354276E-05</v>
      </c>
      <c r="X11" s="45">
        <v>12.1</v>
      </c>
      <c r="Y11" s="45">
        <v>2.2</v>
      </c>
      <c r="Z11" s="3">
        <f t="shared" si="10"/>
        <v>-3.227272727272727</v>
      </c>
      <c r="AA11" s="46">
        <f t="shared" si="11"/>
        <v>0.06248813938802661</v>
      </c>
      <c r="AB11" s="39">
        <v>14.2</v>
      </c>
      <c r="AC11" s="39">
        <v>1</v>
      </c>
      <c r="AD11" s="40">
        <f t="shared" si="12"/>
        <v>-9.2</v>
      </c>
      <c r="AE11" s="14">
        <f t="shared" si="13"/>
        <v>1.7897488120140535E-18</v>
      </c>
      <c r="AF11" s="1">
        <v>6.8</v>
      </c>
      <c r="AG11" s="1">
        <v>1.6</v>
      </c>
      <c r="AH11" s="1">
        <f t="shared" si="14"/>
        <v>-1.1249999999999998</v>
      </c>
      <c r="AI11" s="11">
        <f t="shared" si="15"/>
        <v>13.029451713680887</v>
      </c>
      <c r="AJ11" s="1">
        <v>6</v>
      </c>
      <c r="AK11" s="1">
        <v>2</v>
      </c>
      <c r="AL11" s="1">
        <f t="shared" si="16"/>
        <v>-0.5</v>
      </c>
      <c r="AM11" s="11">
        <f t="shared" si="17"/>
        <v>30.853753872598688</v>
      </c>
      <c r="AN11" s="113"/>
      <c r="AO11" s="114"/>
      <c r="AP11" s="114"/>
      <c r="AQ11" s="115"/>
      <c r="AR11" s="20">
        <v>2.2</v>
      </c>
      <c r="AS11" s="20">
        <v>3</v>
      </c>
      <c r="AT11" s="20">
        <f t="shared" si="18"/>
        <v>0.9333333333333332</v>
      </c>
      <c r="AU11" s="14">
        <f t="shared" si="19"/>
        <v>17.53239448522295</v>
      </c>
      <c r="AV11" s="42">
        <v>5.8</v>
      </c>
      <c r="AW11" s="9">
        <v>6.1</v>
      </c>
      <c r="AX11" s="10">
        <f t="shared" si="20"/>
        <v>-0.13114754098360654</v>
      </c>
      <c r="AY11" s="14">
        <f t="shared" si="21"/>
        <v>55.217070317931274</v>
      </c>
      <c r="AZ11" s="10"/>
      <c r="BA11" s="8">
        <v>56.3</v>
      </c>
      <c r="BB11" s="12">
        <v>7.4</v>
      </c>
      <c r="BC11" s="3">
        <f t="shared" si="22"/>
        <v>-7.608108108108107</v>
      </c>
      <c r="BD11" s="14">
        <f t="shared" si="23"/>
        <v>1.3906857586658353E-12</v>
      </c>
    </row>
    <row r="12" spans="3:56" ht="14.25">
      <c r="C12" s="11">
        <v>6</v>
      </c>
      <c r="D12" s="3">
        <v>7.4</v>
      </c>
      <c r="E12" s="37">
        <v>1.7</v>
      </c>
      <c r="F12" s="3">
        <f t="shared" si="0"/>
        <v>-0.8235294117647061</v>
      </c>
      <c r="G12" s="43">
        <f t="shared" si="1"/>
        <v>20.51034993461296</v>
      </c>
      <c r="H12" s="8">
        <v>10.4</v>
      </c>
      <c r="I12" s="37">
        <v>2.2</v>
      </c>
      <c r="J12" s="3">
        <f t="shared" si="2"/>
        <v>-2</v>
      </c>
      <c r="K12" s="14">
        <f t="shared" si="3"/>
        <v>2.275013194817919</v>
      </c>
      <c r="L12" s="8">
        <v>12.2</v>
      </c>
      <c r="M12" s="37">
        <v>1.9</v>
      </c>
      <c r="N12" s="3">
        <f t="shared" si="4"/>
        <v>-3.263157894736842</v>
      </c>
      <c r="O12" s="44">
        <f t="shared" si="5"/>
        <v>0.05508905823120096</v>
      </c>
      <c r="P12" s="8">
        <v>13</v>
      </c>
      <c r="Q12" s="3">
        <v>1.7</v>
      </c>
      <c r="R12" s="3">
        <f t="shared" si="6"/>
        <v>-4.11764705882353</v>
      </c>
      <c r="S12" s="44">
        <f t="shared" si="7"/>
        <v>0.0019138014175465203</v>
      </c>
      <c r="T12" s="8">
        <v>13.4</v>
      </c>
      <c r="U12" s="37">
        <v>1.7</v>
      </c>
      <c r="V12" s="3">
        <f t="shared" si="8"/>
        <v>-4.352941176470589</v>
      </c>
      <c r="W12" s="44">
        <f t="shared" si="9"/>
        <v>0.0006716160031155008</v>
      </c>
      <c r="X12" s="45">
        <v>12.1</v>
      </c>
      <c r="Y12" s="45">
        <v>2.2</v>
      </c>
      <c r="Z12" s="3">
        <f t="shared" si="10"/>
        <v>-2.7727272727272725</v>
      </c>
      <c r="AA12" s="46">
        <f t="shared" si="11"/>
        <v>0.2779434357662506</v>
      </c>
      <c r="AB12" s="39">
        <v>14.2</v>
      </c>
      <c r="AC12" s="39">
        <v>1</v>
      </c>
      <c r="AD12" s="40">
        <f t="shared" si="12"/>
        <v>-8.2</v>
      </c>
      <c r="AE12" s="14">
        <f t="shared" si="13"/>
        <v>1.2019351542735732E-14</v>
      </c>
      <c r="AF12" s="1">
        <v>6.8</v>
      </c>
      <c r="AG12" s="1">
        <v>1.6</v>
      </c>
      <c r="AH12" s="1">
        <f t="shared" si="14"/>
        <v>-0.4999999999999999</v>
      </c>
      <c r="AI12" s="11">
        <f t="shared" si="15"/>
        <v>30.853753872598688</v>
      </c>
      <c r="AJ12" s="1">
        <v>6</v>
      </c>
      <c r="AK12" s="1">
        <v>2</v>
      </c>
      <c r="AL12" s="1">
        <f t="shared" si="16"/>
        <v>0</v>
      </c>
      <c r="AM12" s="11">
        <f t="shared" si="17"/>
        <v>50</v>
      </c>
      <c r="AN12" s="113"/>
      <c r="AO12" s="114"/>
      <c r="AP12" s="114"/>
      <c r="AQ12" s="115"/>
      <c r="AR12" s="20">
        <v>2.2</v>
      </c>
      <c r="AS12" s="20">
        <v>3</v>
      </c>
      <c r="AT12" s="20">
        <f t="shared" si="18"/>
        <v>1.2666666666666666</v>
      </c>
      <c r="AU12" s="14">
        <f t="shared" si="19"/>
        <v>10.26372518321358</v>
      </c>
      <c r="AV12" s="42">
        <v>5.8</v>
      </c>
      <c r="AW12" s="9">
        <v>6.1</v>
      </c>
      <c r="AX12" s="10">
        <f t="shared" si="20"/>
        <v>0.03278688524590167</v>
      </c>
      <c r="AY12" s="14">
        <f t="shared" si="21"/>
        <v>48.69222683243666</v>
      </c>
      <c r="AZ12" s="10"/>
      <c r="BA12" s="8">
        <v>56.3</v>
      </c>
      <c r="BB12" s="12">
        <v>7.4</v>
      </c>
      <c r="BC12" s="3">
        <f t="shared" si="22"/>
        <v>-7.608108108108107</v>
      </c>
      <c r="BD12" s="14">
        <f t="shared" si="23"/>
        <v>1.3906857586658353E-12</v>
      </c>
    </row>
    <row r="13" spans="3:56" ht="14.25">
      <c r="C13" s="11">
        <v>7</v>
      </c>
      <c r="D13" s="3">
        <v>7.4</v>
      </c>
      <c r="E13" s="37">
        <v>1.7</v>
      </c>
      <c r="F13" s="3">
        <f t="shared" si="0"/>
        <v>-0.23529411764705904</v>
      </c>
      <c r="G13" s="43">
        <f t="shared" si="1"/>
        <v>40.69902302084589</v>
      </c>
      <c r="H13" s="8">
        <v>10.4</v>
      </c>
      <c r="I13" s="37">
        <v>2.2</v>
      </c>
      <c r="J13" s="3">
        <f t="shared" si="2"/>
        <v>-1.5454545454545454</v>
      </c>
      <c r="K13" s="14">
        <f t="shared" si="3"/>
        <v>6.111817772400589</v>
      </c>
      <c r="L13" s="8">
        <v>12.2</v>
      </c>
      <c r="M13" s="37">
        <v>1.9</v>
      </c>
      <c r="N13" s="3">
        <f t="shared" si="4"/>
        <v>-2.7368421052631575</v>
      </c>
      <c r="O13" s="44">
        <f t="shared" si="5"/>
        <v>0.31016029327173456</v>
      </c>
      <c r="P13" s="8">
        <v>13</v>
      </c>
      <c r="Q13" s="3">
        <v>1.7</v>
      </c>
      <c r="R13" s="3">
        <f t="shared" si="6"/>
        <v>-3.5294117647058822</v>
      </c>
      <c r="S13" s="44">
        <f t="shared" si="7"/>
        <v>0.020824228056162117</v>
      </c>
      <c r="T13" s="8">
        <v>13.4</v>
      </c>
      <c r="U13" s="37">
        <v>1.7</v>
      </c>
      <c r="V13" s="3">
        <f t="shared" si="8"/>
        <v>-3.7647058823529416</v>
      </c>
      <c r="W13" s="44">
        <f t="shared" si="9"/>
        <v>0.008337261663421653</v>
      </c>
      <c r="X13" s="45">
        <v>12.1</v>
      </c>
      <c r="Y13" s="45">
        <v>2.2</v>
      </c>
      <c r="Z13" s="3">
        <f t="shared" si="10"/>
        <v>-2.318181818181818</v>
      </c>
      <c r="AA13" s="46">
        <f t="shared" si="11"/>
        <v>1.0219720871981595</v>
      </c>
      <c r="AB13" s="39">
        <v>14.2</v>
      </c>
      <c r="AC13" s="39">
        <v>1</v>
      </c>
      <c r="AD13" s="40">
        <f t="shared" si="12"/>
        <v>-7.199999999999999</v>
      </c>
      <c r="AE13" s="14">
        <f t="shared" si="13"/>
        <v>3.0106279811174426E-11</v>
      </c>
      <c r="AF13" s="1">
        <v>6.8</v>
      </c>
      <c r="AG13" s="1">
        <v>1.6</v>
      </c>
      <c r="AH13" s="1">
        <f t="shared" si="14"/>
        <v>0.1250000000000001</v>
      </c>
      <c r="AI13" s="11">
        <f t="shared" si="15"/>
        <v>54.97382248301129</v>
      </c>
      <c r="AJ13" s="1">
        <v>6</v>
      </c>
      <c r="AK13" s="1">
        <v>2</v>
      </c>
      <c r="AL13" s="1">
        <f t="shared" si="16"/>
        <v>0.5</v>
      </c>
      <c r="AM13" s="11">
        <f t="shared" si="17"/>
        <v>69.14624612740131</v>
      </c>
      <c r="AN13" s="113"/>
      <c r="AO13" s="114"/>
      <c r="AP13" s="114"/>
      <c r="AQ13" s="115"/>
      <c r="AR13" s="20">
        <v>2.2</v>
      </c>
      <c r="AS13" s="20">
        <v>3</v>
      </c>
      <c r="AT13" s="20">
        <f t="shared" si="18"/>
        <v>1.5999999999999999</v>
      </c>
      <c r="AU13" s="14">
        <f t="shared" si="19"/>
        <v>5.4799291699557955</v>
      </c>
      <c r="AV13" s="42">
        <v>5.8</v>
      </c>
      <c r="AW13" s="9">
        <v>6.1</v>
      </c>
      <c r="AX13" s="10">
        <f t="shared" si="20"/>
        <v>0.1967213114754099</v>
      </c>
      <c r="AY13" s="14">
        <f t="shared" si="21"/>
        <v>42.2022815910979</v>
      </c>
      <c r="AZ13" s="10"/>
      <c r="BA13" s="8">
        <v>56.3</v>
      </c>
      <c r="BB13" s="12">
        <v>7.4</v>
      </c>
      <c r="BC13" s="3">
        <f t="shared" si="22"/>
        <v>-7.608108108108107</v>
      </c>
      <c r="BD13" s="14">
        <f t="shared" si="23"/>
        <v>1.3906857586658353E-12</v>
      </c>
    </row>
    <row r="14" spans="3:56" ht="14.25">
      <c r="C14" s="11">
        <v>8</v>
      </c>
      <c r="D14" s="3">
        <v>7.4</v>
      </c>
      <c r="E14" s="37">
        <v>1.7</v>
      </c>
      <c r="F14" s="3">
        <f t="shared" si="0"/>
        <v>0.35294117647058804</v>
      </c>
      <c r="G14" s="43">
        <f t="shared" si="1"/>
        <v>63.79337298055404</v>
      </c>
      <c r="H14" s="8">
        <v>10.4</v>
      </c>
      <c r="I14" s="37">
        <v>2.2</v>
      </c>
      <c r="J14" s="3">
        <f t="shared" si="2"/>
        <v>-1.090909090909091</v>
      </c>
      <c r="K14" s="14">
        <f t="shared" si="3"/>
        <v>13.765644326098123</v>
      </c>
      <c r="L14" s="8">
        <v>12.2</v>
      </c>
      <c r="M14" s="37">
        <v>1.9</v>
      </c>
      <c r="N14" s="3">
        <f t="shared" si="4"/>
        <v>-2.2105263157894735</v>
      </c>
      <c r="O14" s="44">
        <f t="shared" si="5"/>
        <v>1.3534328112819938</v>
      </c>
      <c r="P14" s="8">
        <v>13</v>
      </c>
      <c r="Q14" s="3">
        <v>1.7</v>
      </c>
      <c r="R14" s="3">
        <f t="shared" si="6"/>
        <v>-2.9411764705882355</v>
      </c>
      <c r="S14" s="44">
        <f t="shared" si="7"/>
        <v>0.16348410063468408</v>
      </c>
      <c r="T14" s="8">
        <v>13.4</v>
      </c>
      <c r="U14" s="37">
        <v>1.7</v>
      </c>
      <c r="V14" s="3">
        <f t="shared" si="8"/>
        <v>-3.1764705882352944</v>
      </c>
      <c r="W14" s="44">
        <f t="shared" si="9"/>
        <v>0.07453945270064898</v>
      </c>
      <c r="X14" s="45">
        <v>12.1</v>
      </c>
      <c r="Y14" s="45">
        <v>2.2</v>
      </c>
      <c r="Z14" s="3">
        <f t="shared" si="10"/>
        <v>-1.8636363636363633</v>
      </c>
      <c r="AA14" s="46">
        <f t="shared" si="11"/>
        <v>3.1186393723871806</v>
      </c>
      <c r="AB14" s="39">
        <v>14.2</v>
      </c>
      <c r="AC14" s="39">
        <v>1</v>
      </c>
      <c r="AD14" s="40">
        <f t="shared" si="12"/>
        <v>-6.199999999999999</v>
      </c>
      <c r="AE14" s="14">
        <f t="shared" si="13"/>
        <v>2.823158037043267E-08</v>
      </c>
      <c r="AF14" s="1">
        <v>6.8</v>
      </c>
      <c r="AG14" s="1">
        <v>1.6</v>
      </c>
      <c r="AH14" s="1">
        <f t="shared" si="14"/>
        <v>0.7500000000000001</v>
      </c>
      <c r="AI14" s="11">
        <f t="shared" si="15"/>
        <v>77.33726476231317</v>
      </c>
      <c r="AJ14" s="1">
        <v>6</v>
      </c>
      <c r="AK14" s="1">
        <v>2</v>
      </c>
      <c r="AL14" s="1">
        <f t="shared" si="16"/>
        <v>1</v>
      </c>
      <c r="AM14" s="11">
        <f t="shared" si="17"/>
        <v>84.1344746068543</v>
      </c>
      <c r="AN14" s="113"/>
      <c r="AO14" s="114"/>
      <c r="AP14" s="114"/>
      <c r="AQ14" s="115"/>
      <c r="AR14" s="20">
        <v>2.2</v>
      </c>
      <c r="AS14" s="20">
        <v>3</v>
      </c>
      <c r="AT14" s="20">
        <f t="shared" si="18"/>
        <v>1.9333333333333333</v>
      </c>
      <c r="AU14" s="14">
        <f t="shared" si="19"/>
        <v>2.659757402100965</v>
      </c>
      <c r="AV14" s="42">
        <v>5.8</v>
      </c>
      <c r="AW14" s="9">
        <v>6.1</v>
      </c>
      <c r="AX14" s="10">
        <f t="shared" si="20"/>
        <v>0.3606557377049181</v>
      </c>
      <c r="AY14" s="14">
        <f t="shared" si="21"/>
        <v>35.91784084552263</v>
      </c>
      <c r="AZ14" s="10"/>
      <c r="BA14" s="8">
        <v>56.3</v>
      </c>
      <c r="BB14" s="12">
        <v>7.4</v>
      </c>
      <c r="BC14" s="3">
        <f t="shared" si="22"/>
        <v>-7.608108108108107</v>
      </c>
      <c r="BD14" s="14">
        <f t="shared" si="23"/>
        <v>1.3906857586658353E-12</v>
      </c>
    </row>
    <row r="15" spans="3:56" ht="14.25">
      <c r="C15" s="11">
        <v>9</v>
      </c>
      <c r="D15" s="3">
        <v>7.4</v>
      </c>
      <c r="E15" s="37">
        <v>1.7</v>
      </c>
      <c r="F15" s="3">
        <f t="shared" si="0"/>
        <v>0.9411764705882351</v>
      </c>
      <c r="G15" s="43">
        <f t="shared" si="1"/>
        <v>82.66927837484747</v>
      </c>
      <c r="H15" s="8">
        <v>10.4</v>
      </c>
      <c r="I15" s="37">
        <v>2.2</v>
      </c>
      <c r="J15" s="3">
        <f t="shared" si="2"/>
        <v>-0.6363636363636365</v>
      </c>
      <c r="K15" s="14">
        <f t="shared" si="3"/>
        <v>26.226971821765645</v>
      </c>
      <c r="L15" s="8">
        <v>12.2</v>
      </c>
      <c r="M15" s="37">
        <v>1.9</v>
      </c>
      <c r="N15" s="3">
        <f t="shared" si="4"/>
        <v>-1.6842105263157892</v>
      </c>
      <c r="O15" s="44">
        <f t="shared" si="5"/>
        <v>4.607049482694415</v>
      </c>
      <c r="P15" s="8">
        <v>13</v>
      </c>
      <c r="Q15" s="3">
        <v>1.7</v>
      </c>
      <c r="R15" s="3">
        <f t="shared" si="6"/>
        <v>-2.3529411764705883</v>
      </c>
      <c r="S15" s="44">
        <f t="shared" si="7"/>
        <v>0.931279014370143</v>
      </c>
      <c r="T15" s="8">
        <v>13.4</v>
      </c>
      <c r="U15" s="37">
        <v>1.7</v>
      </c>
      <c r="V15" s="3">
        <f t="shared" si="8"/>
        <v>-2.588235294117647</v>
      </c>
      <c r="W15" s="44">
        <f t="shared" si="9"/>
        <v>0.48234529953170674</v>
      </c>
      <c r="X15" s="45">
        <v>12.1</v>
      </c>
      <c r="Y15" s="45">
        <v>2.2</v>
      </c>
      <c r="Z15" s="3">
        <f t="shared" si="10"/>
        <v>-1.4090909090909087</v>
      </c>
      <c r="AA15" s="46">
        <f t="shared" si="11"/>
        <v>7.940414431430977</v>
      </c>
      <c r="AB15" s="39">
        <v>14.2</v>
      </c>
      <c r="AC15" s="39">
        <v>1</v>
      </c>
      <c r="AD15" s="40">
        <f t="shared" si="12"/>
        <v>-5.199999999999999</v>
      </c>
      <c r="AE15" s="14">
        <f t="shared" si="13"/>
        <v>9.964426316933488E-06</v>
      </c>
      <c r="AF15" s="1">
        <v>6.8</v>
      </c>
      <c r="AG15" s="1">
        <v>1.6</v>
      </c>
      <c r="AH15" s="1">
        <f t="shared" si="14"/>
        <v>1.375</v>
      </c>
      <c r="AI15" s="11">
        <f t="shared" si="15"/>
        <v>91.54342776486644</v>
      </c>
      <c r="AJ15" s="1">
        <v>6</v>
      </c>
      <c r="AK15" s="1">
        <v>2</v>
      </c>
      <c r="AL15" s="1">
        <f t="shared" si="16"/>
        <v>1.5</v>
      </c>
      <c r="AM15" s="11">
        <f t="shared" si="17"/>
        <v>93.3192798731142</v>
      </c>
      <c r="AN15" s="113"/>
      <c r="AO15" s="114"/>
      <c r="AP15" s="114"/>
      <c r="AQ15" s="115"/>
      <c r="AR15" s="20">
        <v>2.2</v>
      </c>
      <c r="AS15" s="20">
        <v>3</v>
      </c>
      <c r="AT15" s="20">
        <f t="shared" si="18"/>
        <v>2.2666666666666666</v>
      </c>
      <c r="AU15" s="14">
        <f t="shared" si="19"/>
        <v>1.1705298080558322</v>
      </c>
      <c r="AV15" s="42">
        <v>5.8</v>
      </c>
      <c r="AW15" s="9">
        <v>6.1</v>
      </c>
      <c r="AX15" s="10">
        <f t="shared" si="20"/>
        <v>0.5245901639344263</v>
      </c>
      <c r="AY15" s="14">
        <f t="shared" si="21"/>
        <v>29.993406294858673</v>
      </c>
      <c r="AZ15" s="10"/>
      <c r="BA15" s="8">
        <v>56.3</v>
      </c>
      <c r="BB15" s="12">
        <v>7.4</v>
      </c>
      <c r="BC15" s="3">
        <f t="shared" si="22"/>
        <v>-7.608108108108107</v>
      </c>
      <c r="BD15" s="14">
        <f t="shared" si="23"/>
        <v>1.3906857586658353E-12</v>
      </c>
    </row>
    <row r="16" spans="3:56" ht="14.25">
      <c r="C16" s="11">
        <v>10</v>
      </c>
      <c r="D16" s="3">
        <v>7.4</v>
      </c>
      <c r="E16" s="37">
        <v>1.7</v>
      </c>
      <c r="F16" s="3">
        <f t="shared" si="0"/>
        <v>1.5294117647058822</v>
      </c>
      <c r="G16" s="43">
        <f t="shared" si="1"/>
        <v>93.69188011287591</v>
      </c>
      <c r="H16" s="8">
        <v>10.4</v>
      </c>
      <c r="I16" s="37">
        <v>2.2</v>
      </c>
      <c r="J16" s="3">
        <f t="shared" si="2"/>
        <v>-0.18181818181818196</v>
      </c>
      <c r="K16" s="14">
        <f t="shared" si="3"/>
        <v>42.78627076600357</v>
      </c>
      <c r="L16" s="8">
        <v>12.2</v>
      </c>
      <c r="M16" s="37">
        <v>1.9</v>
      </c>
      <c r="N16" s="3">
        <f t="shared" si="4"/>
        <v>-1.1578947368421049</v>
      </c>
      <c r="O16" s="44">
        <f t="shared" si="5"/>
        <v>12.345349781237095</v>
      </c>
      <c r="P16" s="8">
        <v>13</v>
      </c>
      <c r="Q16" s="3">
        <v>1.7</v>
      </c>
      <c r="R16" s="3">
        <f t="shared" si="6"/>
        <v>-1.7647058823529411</v>
      </c>
      <c r="S16" s="44">
        <f t="shared" si="7"/>
        <v>3.8806604728851197</v>
      </c>
      <c r="T16" s="8">
        <v>13.4</v>
      </c>
      <c r="U16" s="37">
        <v>1.7</v>
      </c>
      <c r="V16" s="3">
        <f t="shared" si="8"/>
        <v>-2.0000000000000004</v>
      </c>
      <c r="W16" s="44">
        <f t="shared" si="9"/>
        <v>2.2750131948179186</v>
      </c>
      <c r="X16" s="45">
        <v>12.1</v>
      </c>
      <c r="Y16" s="45">
        <v>2.2</v>
      </c>
      <c r="Z16" s="3">
        <f t="shared" si="10"/>
        <v>-0.9545454545454543</v>
      </c>
      <c r="AA16" s="46">
        <f t="shared" si="11"/>
        <v>16.990380614234198</v>
      </c>
      <c r="AB16" s="39">
        <v>14.2</v>
      </c>
      <c r="AC16" s="39">
        <v>1</v>
      </c>
      <c r="AD16" s="40">
        <f t="shared" si="12"/>
        <v>-4.199999999999999</v>
      </c>
      <c r="AE16" s="14">
        <f t="shared" si="13"/>
        <v>0.0013345749015906336</v>
      </c>
      <c r="AF16" s="1">
        <v>6.8</v>
      </c>
      <c r="AG16" s="1">
        <v>1.6</v>
      </c>
      <c r="AH16" s="1">
        <f t="shared" si="14"/>
        <v>2</v>
      </c>
      <c r="AI16" s="11">
        <f t="shared" si="15"/>
        <v>97.72498680518208</v>
      </c>
      <c r="AJ16" s="1">
        <v>6</v>
      </c>
      <c r="AK16" s="1">
        <v>2</v>
      </c>
      <c r="AL16" s="1">
        <f t="shared" si="16"/>
        <v>2</v>
      </c>
      <c r="AM16" s="11">
        <f t="shared" si="17"/>
        <v>97.72498680518208</v>
      </c>
      <c r="AN16" s="113"/>
      <c r="AO16" s="114"/>
      <c r="AP16" s="114"/>
      <c r="AQ16" s="115"/>
      <c r="AR16" s="20">
        <v>2.2</v>
      </c>
      <c r="AS16" s="20">
        <v>3</v>
      </c>
      <c r="AT16" s="20">
        <f t="shared" si="18"/>
        <v>2.6</v>
      </c>
      <c r="AU16" s="14">
        <f t="shared" si="19"/>
        <v>0.46611880237186654</v>
      </c>
      <c r="AV16" s="42">
        <v>5.8</v>
      </c>
      <c r="AW16" s="9">
        <v>6.1</v>
      </c>
      <c r="AX16" s="10">
        <f t="shared" si="20"/>
        <v>0.6885245901639345</v>
      </c>
      <c r="AY16" s="14">
        <f t="shared" si="21"/>
        <v>24.55612452861969</v>
      </c>
      <c r="AZ16" s="10"/>
      <c r="BA16" s="8">
        <v>56.3</v>
      </c>
      <c r="BB16" s="12">
        <v>7.4</v>
      </c>
      <c r="BC16" s="3">
        <f t="shared" si="22"/>
        <v>-7.608108108108107</v>
      </c>
      <c r="BD16" s="14">
        <f t="shared" si="23"/>
        <v>1.3906857586658353E-12</v>
      </c>
    </row>
    <row r="17" spans="3:56" ht="14.25">
      <c r="C17" s="11">
        <v>11</v>
      </c>
      <c r="D17" s="3">
        <v>7.4</v>
      </c>
      <c r="E17" s="37">
        <v>1.7</v>
      </c>
      <c r="F17" s="3">
        <f t="shared" si="0"/>
        <v>2.1176470588235294</v>
      </c>
      <c r="G17" s="43">
        <f t="shared" si="1"/>
        <v>98.28975152106626</v>
      </c>
      <c r="H17" s="8">
        <v>10.4</v>
      </c>
      <c r="I17" s="37">
        <v>2.2</v>
      </c>
      <c r="J17" s="3">
        <f t="shared" si="2"/>
        <v>0.27272727272727254</v>
      </c>
      <c r="K17" s="14">
        <f t="shared" si="3"/>
        <v>60.74685657262202</v>
      </c>
      <c r="L17" s="8">
        <v>12.2</v>
      </c>
      <c r="M17" s="37">
        <v>1.9</v>
      </c>
      <c r="N17" s="3">
        <f t="shared" si="4"/>
        <v>-0.6315789473684207</v>
      </c>
      <c r="O17" s="44">
        <f t="shared" si="5"/>
        <v>26.3831023395392</v>
      </c>
      <c r="P17" s="8">
        <v>13</v>
      </c>
      <c r="Q17" s="3">
        <v>1.7</v>
      </c>
      <c r="R17" s="3">
        <f t="shared" si="6"/>
        <v>-1.1764705882352942</v>
      </c>
      <c r="S17" s="44">
        <f t="shared" si="7"/>
        <v>11.970343939839468</v>
      </c>
      <c r="T17" s="8">
        <v>13.4</v>
      </c>
      <c r="U17" s="37">
        <v>1.7</v>
      </c>
      <c r="V17" s="3">
        <f t="shared" si="8"/>
        <v>-1.4117647058823533</v>
      </c>
      <c r="W17" s="44">
        <f t="shared" si="9"/>
        <v>7.900962692369936</v>
      </c>
      <c r="X17" s="45">
        <v>12.1</v>
      </c>
      <c r="Y17" s="45">
        <v>2.2</v>
      </c>
      <c r="Z17" s="3">
        <f t="shared" si="10"/>
        <v>-0.4999999999999998</v>
      </c>
      <c r="AA17" s="46">
        <f t="shared" si="11"/>
        <v>30.8537538725987</v>
      </c>
      <c r="AB17" s="39">
        <v>14.2</v>
      </c>
      <c r="AC17" s="39">
        <v>1</v>
      </c>
      <c r="AD17" s="40">
        <f t="shared" si="12"/>
        <v>-3.1999999999999993</v>
      </c>
      <c r="AE17" s="14">
        <f t="shared" si="13"/>
        <v>0.06871379379158497</v>
      </c>
      <c r="AF17" s="1">
        <v>6.8</v>
      </c>
      <c r="AG17" s="1">
        <v>1.6</v>
      </c>
      <c r="AH17" s="1">
        <f t="shared" si="14"/>
        <v>2.625</v>
      </c>
      <c r="AI17" s="11">
        <f t="shared" si="15"/>
        <v>99.56675516369874</v>
      </c>
      <c r="AJ17" s="1">
        <v>6</v>
      </c>
      <c r="AK17" s="1">
        <v>2</v>
      </c>
      <c r="AL17" s="1">
        <f t="shared" si="16"/>
        <v>2.5</v>
      </c>
      <c r="AM17" s="11">
        <f t="shared" si="17"/>
        <v>99.37903346742239</v>
      </c>
      <c r="AN17" s="113"/>
      <c r="AO17" s="114"/>
      <c r="AP17" s="114"/>
      <c r="AQ17" s="115"/>
      <c r="AR17" s="20">
        <v>2.2</v>
      </c>
      <c r="AS17" s="20">
        <v>3</v>
      </c>
      <c r="AT17" s="20">
        <f t="shared" si="18"/>
        <v>2.9333333333333336</v>
      </c>
      <c r="AU17" s="14">
        <f t="shared" si="19"/>
        <v>0.16767182274732306</v>
      </c>
      <c r="AV17" s="42">
        <v>5.8</v>
      </c>
      <c r="AW17" s="9">
        <v>6.1</v>
      </c>
      <c r="AX17" s="10">
        <f t="shared" si="20"/>
        <v>0.8524590163934427</v>
      </c>
      <c r="AY17" s="14">
        <f t="shared" si="21"/>
        <v>19.697968830696126</v>
      </c>
      <c r="AZ17" s="10"/>
      <c r="BA17" s="8">
        <v>56.3</v>
      </c>
      <c r="BB17" s="12">
        <v>7.4</v>
      </c>
      <c r="BC17" s="3">
        <f t="shared" si="22"/>
        <v>-7.608108108108107</v>
      </c>
      <c r="BD17" s="14">
        <f t="shared" si="23"/>
        <v>1.3906857586658353E-12</v>
      </c>
    </row>
    <row r="18" spans="3:56" ht="14.25">
      <c r="C18" s="11">
        <v>12</v>
      </c>
      <c r="D18" s="3">
        <v>7.4</v>
      </c>
      <c r="E18" s="37">
        <v>1.7</v>
      </c>
      <c r="F18" s="3">
        <f t="shared" si="0"/>
        <v>2.705882352941176</v>
      </c>
      <c r="G18" s="43">
        <f t="shared" si="1"/>
        <v>99.65938412400416</v>
      </c>
      <c r="H18" s="8">
        <v>10.4</v>
      </c>
      <c r="I18" s="37">
        <v>2.2</v>
      </c>
      <c r="J18" s="3">
        <f t="shared" si="2"/>
        <v>0.7272727272727271</v>
      </c>
      <c r="K18" s="14">
        <f t="shared" si="3"/>
        <v>76.64705491424132</v>
      </c>
      <c r="L18" s="8">
        <v>12.2</v>
      </c>
      <c r="M18" s="37">
        <v>1.9</v>
      </c>
      <c r="N18" s="3">
        <f t="shared" si="4"/>
        <v>-0.10526315789473648</v>
      </c>
      <c r="O18" s="44">
        <f t="shared" si="5"/>
        <v>45.808349812990414</v>
      </c>
      <c r="P18" s="8">
        <v>13</v>
      </c>
      <c r="Q18" s="3">
        <v>1.7</v>
      </c>
      <c r="R18" s="3">
        <f t="shared" si="6"/>
        <v>-0.5882352941176471</v>
      </c>
      <c r="S18" s="44">
        <f t="shared" si="7"/>
        <v>27.818718521345332</v>
      </c>
      <c r="T18" s="8">
        <v>13.4</v>
      </c>
      <c r="U18" s="37">
        <v>1.7</v>
      </c>
      <c r="V18" s="3">
        <f t="shared" si="8"/>
        <v>-0.8235294117647061</v>
      </c>
      <c r="W18" s="44">
        <f t="shared" si="9"/>
        <v>20.51034993461296</v>
      </c>
      <c r="X18" s="45">
        <v>12.1</v>
      </c>
      <c r="Y18" s="45">
        <v>2.2</v>
      </c>
      <c r="Z18" s="3">
        <f t="shared" si="10"/>
        <v>-0.04545454545454529</v>
      </c>
      <c r="AA18" s="46">
        <f t="shared" si="11"/>
        <v>48.18725024478135</v>
      </c>
      <c r="AB18" s="39">
        <v>14.2</v>
      </c>
      <c r="AC18" s="39">
        <v>1</v>
      </c>
      <c r="AD18" s="40">
        <f t="shared" si="12"/>
        <v>-2.1999999999999993</v>
      </c>
      <c r="AE18" s="14">
        <f t="shared" si="13"/>
        <v>1.3903447513498632</v>
      </c>
      <c r="AF18" s="1">
        <v>6.8</v>
      </c>
      <c r="AG18" s="1">
        <v>1.6</v>
      </c>
      <c r="AH18" s="1">
        <f t="shared" si="14"/>
        <v>3.25</v>
      </c>
      <c r="AI18" s="11">
        <f t="shared" si="15"/>
        <v>99.94229749576093</v>
      </c>
      <c r="AJ18" s="1">
        <v>6</v>
      </c>
      <c r="AK18" s="1">
        <v>2</v>
      </c>
      <c r="AL18" s="1">
        <f t="shared" si="16"/>
        <v>3</v>
      </c>
      <c r="AM18" s="11">
        <f t="shared" si="17"/>
        <v>99.86501019683699</v>
      </c>
      <c r="AN18" s="113"/>
      <c r="AO18" s="114"/>
      <c r="AP18" s="114"/>
      <c r="AQ18" s="115"/>
      <c r="AR18" s="20">
        <v>2.2</v>
      </c>
      <c r="AS18" s="20">
        <v>3</v>
      </c>
      <c r="AT18" s="20">
        <f t="shared" si="18"/>
        <v>3.266666666666667</v>
      </c>
      <c r="AU18" s="14">
        <f t="shared" si="19"/>
        <v>0.054410865246708795</v>
      </c>
      <c r="AV18" s="42">
        <v>5.8</v>
      </c>
      <c r="AW18" s="9">
        <v>6.1</v>
      </c>
      <c r="AX18" s="10">
        <f t="shared" si="20"/>
        <v>1.0163934426229508</v>
      </c>
      <c r="AY18" s="14">
        <f t="shared" si="21"/>
        <v>15.472103349756011</v>
      </c>
      <c r="AZ18" s="10"/>
      <c r="BA18" s="8">
        <v>56.3</v>
      </c>
      <c r="BB18" s="12">
        <v>7.4</v>
      </c>
      <c r="BC18" s="3">
        <f t="shared" si="22"/>
        <v>-7.608108108108107</v>
      </c>
      <c r="BD18" s="14">
        <f t="shared" si="23"/>
        <v>1.3906857586658353E-12</v>
      </c>
    </row>
    <row r="19" spans="3:56" ht="14.25">
      <c r="C19" s="11">
        <v>13</v>
      </c>
      <c r="D19" s="3">
        <v>7.4</v>
      </c>
      <c r="E19" s="37">
        <v>1.7</v>
      </c>
      <c r="F19" s="3">
        <f t="shared" si="0"/>
        <v>3.2941176470588234</v>
      </c>
      <c r="G19" s="43">
        <f t="shared" si="1"/>
        <v>99.9506344171617</v>
      </c>
      <c r="H19" s="8">
        <v>10.4</v>
      </c>
      <c r="I19" s="37">
        <v>2.2</v>
      </c>
      <c r="J19" s="3">
        <f t="shared" si="2"/>
        <v>1.1818181818181817</v>
      </c>
      <c r="K19" s="14">
        <f t="shared" si="3"/>
        <v>88.13610740658608</v>
      </c>
      <c r="L19" s="8">
        <v>12.2</v>
      </c>
      <c r="M19" s="37">
        <v>1.9</v>
      </c>
      <c r="N19" s="3">
        <f t="shared" si="4"/>
        <v>0.4210526315789478</v>
      </c>
      <c r="O19" s="44">
        <f t="shared" si="5"/>
        <v>66.31416751252384</v>
      </c>
      <c r="P19" s="8">
        <v>13</v>
      </c>
      <c r="Q19" s="3">
        <v>1.7</v>
      </c>
      <c r="R19" s="3">
        <f t="shared" si="6"/>
        <v>0</v>
      </c>
      <c r="S19" s="44">
        <f t="shared" si="7"/>
        <v>50</v>
      </c>
      <c r="T19" s="8">
        <v>13.4</v>
      </c>
      <c r="U19" s="37">
        <v>1.7</v>
      </c>
      <c r="V19" s="3">
        <f t="shared" si="8"/>
        <v>-0.23529411764705904</v>
      </c>
      <c r="W19" s="44">
        <f t="shared" si="9"/>
        <v>40.69902302084589</v>
      </c>
      <c r="X19" s="45">
        <v>12.1</v>
      </c>
      <c r="Y19" s="45">
        <v>2.2</v>
      </c>
      <c r="Z19" s="3">
        <f t="shared" si="10"/>
        <v>0.4090909090909092</v>
      </c>
      <c r="AA19" s="46">
        <f t="shared" si="11"/>
        <v>65.87635262502593</v>
      </c>
      <c r="AB19" s="39">
        <v>14.2</v>
      </c>
      <c r="AC19" s="39">
        <v>1</v>
      </c>
      <c r="AD19" s="40">
        <f t="shared" si="12"/>
        <v>-1.1999999999999993</v>
      </c>
      <c r="AE19" s="14">
        <f t="shared" si="13"/>
        <v>11.50696702217084</v>
      </c>
      <c r="AF19" s="1">
        <v>6.8</v>
      </c>
      <c r="AG19" s="1">
        <v>1.6</v>
      </c>
      <c r="AH19" s="1">
        <f t="shared" si="14"/>
        <v>3.875</v>
      </c>
      <c r="AI19" s="11">
        <f t="shared" si="15"/>
        <v>99.99466876502488</v>
      </c>
      <c r="AJ19" s="1">
        <v>6</v>
      </c>
      <c r="AK19" s="1">
        <v>2</v>
      </c>
      <c r="AL19" s="1">
        <f t="shared" si="16"/>
        <v>3.5</v>
      </c>
      <c r="AM19" s="11">
        <f t="shared" si="17"/>
        <v>99.97673709209644</v>
      </c>
      <c r="AN19" s="113"/>
      <c r="AO19" s="114"/>
      <c r="AP19" s="114"/>
      <c r="AQ19" s="115"/>
      <c r="AR19" s="20">
        <v>2.2</v>
      </c>
      <c r="AS19" s="20">
        <v>3</v>
      </c>
      <c r="AT19" s="20">
        <f t="shared" si="18"/>
        <v>3.6</v>
      </c>
      <c r="AU19" s="14">
        <f t="shared" si="19"/>
        <v>0.015910859015761503</v>
      </c>
      <c r="AV19" s="42">
        <v>5.8</v>
      </c>
      <c r="AW19" s="9">
        <v>6.1</v>
      </c>
      <c r="AX19" s="10">
        <f t="shared" si="20"/>
        <v>1.1803278688524592</v>
      </c>
      <c r="AY19" s="14">
        <f t="shared" si="21"/>
        <v>11.89349190446491</v>
      </c>
      <c r="AZ19" s="10"/>
      <c r="BA19" s="8">
        <v>56.3</v>
      </c>
      <c r="BB19" s="12">
        <v>7.4</v>
      </c>
      <c r="BC19" s="3">
        <f t="shared" si="22"/>
        <v>-7.608108108108107</v>
      </c>
      <c r="BD19" s="14">
        <f t="shared" si="23"/>
        <v>1.3906857586658353E-12</v>
      </c>
    </row>
    <row r="20" spans="3:56" ht="14.25">
      <c r="C20" s="11">
        <v>14</v>
      </c>
      <c r="D20" s="3">
        <v>7.4</v>
      </c>
      <c r="E20" s="37">
        <v>1.7</v>
      </c>
      <c r="F20" s="3">
        <f t="shared" si="0"/>
        <v>3.8823529411764706</v>
      </c>
      <c r="G20" s="43">
        <f t="shared" si="1"/>
        <v>99.99482747101644</v>
      </c>
      <c r="H20" s="8">
        <v>10.4</v>
      </c>
      <c r="I20" s="37">
        <v>2.2</v>
      </c>
      <c r="J20" s="3">
        <f t="shared" si="2"/>
        <v>1.636363636363636</v>
      </c>
      <c r="K20" s="14">
        <f t="shared" si="3"/>
        <v>94.91182475243711</v>
      </c>
      <c r="L20" s="8">
        <v>12.2</v>
      </c>
      <c r="M20" s="37">
        <v>1.9</v>
      </c>
      <c r="N20" s="3">
        <f t="shared" si="4"/>
        <v>0.947368421052632</v>
      </c>
      <c r="O20" s="44">
        <f t="shared" si="5"/>
        <v>82.82744615827951</v>
      </c>
      <c r="P20" s="8">
        <v>13</v>
      </c>
      <c r="Q20" s="3">
        <v>1.7</v>
      </c>
      <c r="R20" s="3">
        <f t="shared" si="6"/>
        <v>0.5882352941176471</v>
      </c>
      <c r="S20" s="44">
        <f t="shared" si="7"/>
        <v>72.18128147865467</v>
      </c>
      <c r="T20" s="8">
        <v>13.4</v>
      </c>
      <c r="U20" s="37">
        <v>1.7</v>
      </c>
      <c r="V20" s="3">
        <f t="shared" si="8"/>
        <v>0.35294117647058804</v>
      </c>
      <c r="W20" s="44">
        <f t="shared" si="9"/>
        <v>63.79337298055404</v>
      </c>
      <c r="X20" s="45">
        <v>12.1</v>
      </c>
      <c r="Y20" s="45">
        <v>2.2</v>
      </c>
      <c r="Z20" s="3">
        <f t="shared" si="10"/>
        <v>0.8636363636363638</v>
      </c>
      <c r="AA20" s="46">
        <f t="shared" si="11"/>
        <v>80.61061591967001</v>
      </c>
      <c r="AB20" s="39">
        <v>14.2</v>
      </c>
      <c r="AC20" s="39">
        <v>1</v>
      </c>
      <c r="AD20" s="40">
        <f t="shared" si="12"/>
        <v>-0.1999999999999993</v>
      </c>
      <c r="AE20" s="14">
        <f t="shared" si="13"/>
        <v>42.07402905608972</v>
      </c>
      <c r="AF20" s="1">
        <v>6.8</v>
      </c>
      <c r="AG20" s="1">
        <v>1.6</v>
      </c>
      <c r="AH20" s="1">
        <f t="shared" si="14"/>
        <v>4.5</v>
      </c>
      <c r="AI20" s="11">
        <f t="shared" si="15"/>
        <v>99.99966023268753</v>
      </c>
      <c r="AJ20" s="1">
        <v>6</v>
      </c>
      <c r="AK20" s="1">
        <v>2</v>
      </c>
      <c r="AL20" s="1">
        <f t="shared" si="16"/>
        <v>4</v>
      </c>
      <c r="AM20" s="11">
        <f t="shared" si="17"/>
        <v>99.9968328758167</v>
      </c>
      <c r="AN20" s="113"/>
      <c r="AO20" s="114"/>
      <c r="AP20" s="114"/>
      <c r="AQ20" s="115"/>
      <c r="AR20" s="20">
        <v>2.2</v>
      </c>
      <c r="AS20" s="20">
        <v>3</v>
      </c>
      <c r="AT20" s="20">
        <f t="shared" si="18"/>
        <v>3.9333333333333336</v>
      </c>
      <c r="AU20" s="14">
        <f t="shared" si="19"/>
        <v>0.00418879668900729</v>
      </c>
      <c r="AV20" s="42">
        <v>5.8</v>
      </c>
      <c r="AW20" s="9">
        <v>6.1</v>
      </c>
      <c r="AX20" s="10">
        <f t="shared" si="20"/>
        <v>1.3442622950819672</v>
      </c>
      <c r="AY20" s="14">
        <f t="shared" si="21"/>
        <v>8.943179179895466</v>
      </c>
      <c r="AZ20" s="10"/>
      <c r="BA20" s="8">
        <v>56.3</v>
      </c>
      <c r="BB20" s="12">
        <v>7.4</v>
      </c>
      <c r="BC20" s="3">
        <f t="shared" si="22"/>
        <v>-7.608108108108107</v>
      </c>
      <c r="BD20" s="14">
        <f t="shared" si="23"/>
        <v>1.3906857586658353E-12</v>
      </c>
    </row>
    <row r="21" spans="3:56" ht="14.25">
      <c r="C21" s="11">
        <v>15</v>
      </c>
      <c r="D21" s="3">
        <v>7.4</v>
      </c>
      <c r="E21" s="37">
        <v>1.7</v>
      </c>
      <c r="F21" s="3">
        <f t="shared" si="0"/>
        <v>4.470588235294118</v>
      </c>
      <c r="G21" s="43">
        <f t="shared" si="1"/>
        <v>99.99960997623332</v>
      </c>
      <c r="H21" s="8">
        <v>10.4</v>
      </c>
      <c r="I21" s="37">
        <v>2.2</v>
      </c>
      <c r="J21" s="3">
        <f t="shared" si="2"/>
        <v>2.0909090909090904</v>
      </c>
      <c r="K21" s="14">
        <f t="shared" si="3"/>
        <v>98.17318929884593</v>
      </c>
      <c r="L21" s="8">
        <v>12.2</v>
      </c>
      <c r="M21" s="37">
        <v>1.9</v>
      </c>
      <c r="N21" s="3">
        <f t="shared" si="4"/>
        <v>1.4736842105263162</v>
      </c>
      <c r="O21" s="44">
        <f t="shared" si="5"/>
        <v>92.97166819756433</v>
      </c>
      <c r="P21" s="8">
        <v>13</v>
      </c>
      <c r="Q21" s="3">
        <v>1.7</v>
      </c>
      <c r="R21" s="3">
        <f t="shared" si="6"/>
        <v>1.1764705882352942</v>
      </c>
      <c r="S21" s="44">
        <f t="shared" si="7"/>
        <v>88.02965606016053</v>
      </c>
      <c r="T21" s="8">
        <v>13.4</v>
      </c>
      <c r="U21" s="37">
        <v>1.7</v>
      </c>
      <c r="V21" s="3">
        <f t="shared" si="8"/>
        <v>0.9411764705882351</v>
      </c>
      <c r="W21" s="44">
        <f t="shared" si="9"/>
        <v>82.66927837484747</v>
      </c>
      <c r="X21" s="45">
        <v>12.1</v>
      </c>
      <c r="Y21" s="45">
        <v>2.2</v>
      </c>
      <c r="Z21" s="3">
        <f t="shared" si="10"/>
        <v>1.3181818181818183</v>
      </c>
      <c r="AA21" s="46">
        <f t="shared" si="11"/>
        <v>90.62786047621545</v>
      </c>
      <c r="AB21" s="39">
        <v>14.2</v>
      </c>
      <c r="AC21" s="39">
        <v>1</v>
      </c>
      <c r="AD21" s="40">
        <f t="shared" si="12"/>
        <v>0.8000000000000007</v>
      </c>
      <c r="AE21" s="14">
        <f t="shared" si="13"/>
        <v>78.81446014166036</v>
      </c>
      <c r="AF21" s="1">
        <v>6.8</v>
      </c>
      <c r="AG21" s="1">
        <v>1.6</v>
      </c>
      <c r="AH21" s="1">
        <f t="shared" si="14"/>
        <v>5.124999999999999</v>
      </c>
      <c r="AI21" s="11">
        <f t="shared" si="15"/>
        <v>99.99998512311268</v>
      </c>
      <c r="AJ21" s="1">
        <v>6</v>
      </c>
      <c r="AK21" s="1">
        <v>2</v>
      </c>
      <c r="AL21" s="1">
        <f t="shared" si="16"/>
        <v>4.5</v>
      </c>
      <c r="AM21" s="11">
        <f t="shared" si="17"/>
        <v>99.99966023268753</v>
      </c>
      <c r="AN21" s="113"/>
      <c r="AO21" s="114"/>
      <c r="AP21" s="114"/>
      <c r="AQ21" s="115"/>
      <c r="AR21" s="20">
        <v>2.2</v>
      </c>
      <c r="AS21" s="20">
        <v>3</v>
      </c>
      <c r="AT21" s="20">
        <f t="shared" si="18"/>
        <v>4.266666666666667</v>
      </c>
      <c r="AU21" s="14">
        <f t="shared" si="19"/>
        <v>0.000992076388556029</v>
      </c>
      <c r="AV21" s="42">
        <v>5.8</v>
      </c>
      <c r="AW21" s="9">
        <v>6.1</v>
      </c>
      <c r="AX21" s="10">
        <f t="shared" si="20"/>
        <v>1.5081967213114753</v>
      </c>
      <c r="AY21" s="14">
        <f t="shared" si="21"/>
        <v>6.575209309565764</v>
      </c>
      <c r="AZ21" s="10"/>
      <c r="BA21" s="8">
        <v>56.3</v>
      </c>
      <c r="BB21" s="12">
        <v>7.4</v>
      </c>
      <c r="BC21" s="3">
        <f t="shared" si="22"/>
        <v>-7.608108108108107</v>
      </c>
      <c r="BD21" s="14">
        <f t="shared" si="23"/>
        <v>1.3906857586658353E-12</v>
      </c>
    </row>
    <row r="22" spans="1:56" ht="14.25">
      <c r="A22" s="1" t="s">
        <v>17</v>
      </c>
      <c r="B22" s="1">
        <v>71</v>
      </c>
      <c r="F22" s="3"/>
      <c r="J22" s="3"/>
      <c r="K22" s="14"/>
      <c r="N22" s="3"/>
      <c r="O22" s="14"/>
      <c r="R22" s="3"/>
      <c r="S22" s="44"/>
      <c r="V22" s="3"/>
      <c r="W22" s="44"/>
      <c r="X22" s="9"/>
      <c r="Y22" s="9"/>
      <c r="Z22" s="3"/>
      <c r="AA22" s="46"/>
      <c r="AB22" s="39"/>
      <c r="AC22" s="39"/>
      <c r="AD22" s="40"/>
      <c r="AE22" s="14"/>
      <c r="AI22" s="11"/>
      <c r="AM22" s="11"/>
      <c r="AN22" s="8"/>
      <c r="AO22" s="3"/>
      <c r="AP22" s="3"/>
      <c r="AQ22" s="11"/>
      <c r="AR22" s="3"/>
      <c r="AS22" s="3"/>
      <c r="AT22" s="20"/>
      <c r="AU22" s="14"/>
      <c r="AV22" s="42"/>
      <c r="AW22" s="9"/>
      <c r="AX22" s="10"/>
      <c r="AY22" s="14"/>
      <c r="AZ22" s="10"/>
      <c r="BA22" s="8"/>
      <c r="BB22" s="9"/>
      <c r="BC22" s="3"/>
      <c r="BD22" s="14"/>
    </row>
    <row r="23" spans="3:56" ht="14.25">
      <c r="C23" s="11">
        <v>0</v>
      </c>
      <c r="D23" s="3">
        <v>7.4</v>
      </c>
      <c r="E23" s="1">
        <v>1.9</v>
      </c>
      <c r="F23" s="3">
        <f t="shared" si="0"/>
        <v>-3.8947368421052637</v>
      </c>
      <c r="G23" s="14">
        <f t="shared" si="1"/>
        <v>0.004915269872424978</v>
      </c>
      <c r="H23" s="37">
        <v>9.9</v>
      </c>
      <c r="I23" s="37">
        <v>2.5</v>
      </c>
      <c r="J23" s="3">
        <f t="shared" si="2"/>
        <v>-3.96</v>
      </c>
      <c r="K23" s="14">
        <f t="shared" si="3"/>
        <v>0.003747488169107341</v>
      </c>
      <c r="L23" s="1">
        <v>11.7</v>
      </c>
      <c r="M23" s="1">
        <v>2</v>
      </c>
      <c r="N23" s="3">
        <f t="shared" si="4"/>
        <v>-5.85</v>
      </c>
      <c r="O23" s="14">
        <f aca="true" t="shared" si="24" ref="O23:O55">NORMSDIST(N23)*100</f>
        <v>2.457865061808032E-07</v>
      </c>
      <c r="P23" s="1">
        <v>12.4</v>
      </c>
      <c r="Q23" s="1">
        <v>1.8</v>
      </c>
      <c r="R23" s="3">
        <f t="shared" si="6"/>
        <v>-6.888888888888889</v>
      </c>
      <c r="S23" s="44">
        <f t="shared" si="7"/>
        <v>2.811491744127927E-10</v>
      </c>
      <c r="T23" s="1">
        <v>12.7</v>
      </c>
      <c r="U23" s="1">
        <v>1.8</v>
      </c>
      <c r="V23" s="3">
        <f t="shared" si="8"/>
        <v>-7.055555555555555</v>
      </c>
      <c r="W23" s="44">
        <f t="shared" si="9"/>
        <v>8.59562400433145E-11</v>
      </c>
      <c r="X23" s="9">
        <v>11.7</v>
      </c>
      <c r="Y23" s="9">
        <v>2.2</v>
      </c>
      <c r="Z23" s="3">
        <f t="shared" si="10"/>
        <v>-5.3181818181818175</v>
      </c>
      <c r="AA23" s="46">
        <f t="shared" si="11"/>
        <v>5.24046541388467E-06</v>
      </c>
      <c r="AB23" s="39">
        <v>14.2</v>
      </c>
      <c r="AC23" s="39">
        <v>1.1</v>
      </c>
      <c r="AD23" s="40">
        <f t="shared" si="12"/>
        <v>-12.909090909090908</v>
      </c>
      <c r="AE23" s="14">
        <f t="shared" si="13"/>
        <v>1.9999773188390116E-36</v>
      </c>
      <c r="AF23" s="1">
        <v>6.5</v>
      </c>
      <c r="AG23" s="1">
        <v>1.7</v>
      </c>
      <c r="AH23" s="1">
        <f t="shared" si="14"/>
        <v>-3.823529411764706</v>
      </c>
      <c r="AI23" s="11">
        <f t="shared" si="15"/>
        <v>0.006577744535941293</v>
      </c>
      <c r="AJ23" s="1">
        <v>5.3</v>
      </c>
      <c r="AK23" s="1">
        <v>1.9</v>
      </c>
      <c r="AL23" s="1">
        <f t="shared" si="16"/>
        <v>-2.7894736842105265</v>
      </c>
      <c r="AM23" s="11">
        <f t="shared" si="17"/>
        <v>0.2639689334816157</v>
      </c>
      <c r="AN23" s="113" t="s">
        <v>26</v>
      </c>
      <c r="AO23" s="114"/>
      <c r="AP23" s="114"/>
      <c r="AQ23" s="115"/>
      <c r="AR23" s="20">
        <v>2.3</v>
      </c>
      <c r="AS23" s="20">
        <v>2.5</v>
      </c>
      <c r="AT23" s="20">
        <f t="shared" si="18"/>
        <v>-0.9199999999999999</v>
      </c>
      <c r="AU23" s="14">
        <f t="shared" si="19"/>
        <v>82.12136203856284</v>
      </c>
      <c r="AV23" s="42">
        <v>5</v>
      </c>
      <c r="AW23" s="9">
        <v>5.5</v>
      </c>
      <c r="AX23" s="10">
        <f t="shared" si="20"/>
        <v>-0.9090909090909091</v>
      </c>
      <c r="AY23" s="14">
        <f t="shared" si="21"/>
        <v>81.8348929556551</v>
      </c>
      <c r="AZ23" s="10"/>
      <c r="BA23" s="8">
        <v>54.2</v>
      </c>
      <c r="BB23" s="9">
        <v>8.3</v>
      </c>
      <c r="BC23" s="3">
        <f t="shared" si="22"/>
        <v>-6.53012048192771</v>
      </c>
      <c r="BD23" s="14">
        <f t="shared" si="23"/>
        <v>3.2858402884612453E-09</v>
      </c>
    </row>
    <row r="24" spans="3:56" ht="14.25">
      <c r="C24" s="11">
        <v>1</v>
      </c>
      <c r="D24" s="3">
        <v>7.4</v>
      </c>
      <c r="E24" s="1">
        <v>1.9</v>
      </c>
      <c r="F24" s="3">
        <f t="shared" si="0"/>
        <v>-3.368421052631579</v>
      </c>
      <c r="G24" s="14">
        <f t="shared" si="1"/>
        <v>0.03780002234596701</v>
      </c>
      <c r="H24" s="37">
        <v>9.9</v>
      </c>
      <c r="I24" s="37">
        <v>2.5</v>
      </c>
      <c r="J24" s="3">
        <f t="shared" si="2"/>
        <v>-3.56</v>
      </c>
      <c r="K24" s="14">
        <f t="shared" si="3"/>
        <v>0.018542739693327776</v>
      </c>
      <c r="L24" s="1">
        <v>11.7</v>
      </c>
      <c r="M24" s="1">
        <v>2</v>
      </c>
      <c r="N24" s="3">
        <f t="shared" si="4"/>
        <v>-5.35</v>
      </c>
      <c r="O24" s="14">
        <f t="shared" si="24"/>
        <v>4.397711594005884E-06</v>
      </c>
      <c r="P24" s="1">
        <v>12.4</v>
      </c>
      <c r="Q24" s="1">
        <v>1.8</v>
      </c>
      <c r="R24" s="3">
        <f t="shared" si="6"/>
        <v>-6.333333333333333</v>
      </c>
      <c r="S24" s="44">
        <f t="shared" si="7"/>
        <v>1.1996022615582E-08</v>
      </c>
      <c r="T24" s="1">
        <v>12.7</v>
      </c>
      <c r="U24" s="1">
        <v>1.8</v>
      </c>
      <c r="V24" s="3">
        <f t="shared" si="8"/>
        <v>-6.499999999999999</v>
      </c>
      <c r="W24" s="44">
        <f t="shared" si="9"/>
        <v>4.0160005838591176E-09</v>
      </c>
      <c r="X24" s="9">
        <v>11.7</v>
      </c>
      <c r="Y24" s="9">
        <v>2.2</v>
      </c>
      <c r="Z24" s="3">
        <f t="shared" si="10"/>
        <v>-4.863636363636363</v>
      </c>
      <c r="AA24" s="46">
        <f t="shared" si="11"/>
        <v>5.762428051983925E-05</v>
      </c>
      <c r="AB24" s="39">
        <v>14.2</v>
      </c>
      <c r="AC24" s="39">
        <v>1.1</v>
      </c>
      <c r="AD24" s="40">
        <f t="shared" si="12"/>
        <v>-11.999999999999998</v>
      </c>
      <c r="AE24" s="14">
        <f t="shared" si="13"/>
        <v>1.776482112077704E-31</v>
      </c>
      <c r="AF24" s="1">
        <v>6.5</v>
      </c>
      <c r="AG24" s="1">
        <v>1.7</v>
      </c>
      <c r="AH24" s="1">
        <f t="shared" si="14"/>
        <v>-3.235294117647059</v>
      </c>
      <c r="AI24" s="11">
        <f t="shared" si="15"/>
        <v>0.0607587429705506</v>
      </c>
      <c r="AJ24" s="1">
        <v>5.3</v>
      </c>
      <c r="AK24" s="1">
        <v>1.9</v>
      </c>
      <c r="AL24" s="1">
        <f t="shared" si="16"/>
        <v>-2.263157894736842</v>
      </c>
      <c r="AM24" s="11">
        <f t="shared" si="17"/>
        <v>1.1812978864198893</v>
      </c>
      <c r="AN24" s="113"/>
      <c r="AO24" s="114"/>
      <c r="AP24" s="114"/>
      <c r="AQ24" s="115"/>
      <c r="AR24" s="20">
        <v>2.3</v>
      </c>
      <c r="AS24" s="20">
        <v>2.5</v>
      </c>
      <c r="AT24" s="20">
        <f t="shared" si="18"/>
        <v>-0.5199999999999999</v>
      </c>
      <c r="AU24" s="14">
        <f t="shared" si="19"/>
        <v>69.84682124530337</v>
      </c>
      <c r="AV24" s="42">
        <v>5</v>
      </c>
      <c r="AW24" s="9">
        <v>5.5</v>
      </c>
      <c r="AX24" s="10">
        <f t="shared" si="20"/>
        <v>-0.7272727272727273</v>
      </c>
      <c r="AY24" s="14">
        <f t="shared" si="21"/>
        <v>76.64705491424132</v>
      </c>
      <c r="AZ24" s="10"/>
      <c r="BA24" s="8">
        <v>54.2</v>
      </c>
      <c r="BB24" s="9">
        <v>8.3</v>
      </c>
      <c r="BC24" s="3">
        <f t="shared" si="22"/>
        <v>-6.53012048192771</v>
      </c>
      <c r="BD24" s="14">
        <f t="shared" si="23"/>
        <v>3.2858402884612453E-09</v>
      </c>
    </row>
    <row r="25" spans="3:56" ht="14.25">
      <c r="C25" s="11">
        <v>2</v>
      </c>
      <c r="D25" s="3">
        <v>7.4</v>
      </c>
      <c r="E25" s="1">
        <v>1.9</v>
      </c>
      <c r="F25" s="3">
        <f t="shared" si="0"/>
        <v>-2.842105263157895</v>
      </c>
      <c r="G25" s="14">
        <f t="shared" si="1"/>
        <v>0.22408345802358054</v>
      </c>
      <c r="H25" s="37">
        <v>9.9</v>
      </c>
      <c r="I25" s="37">
        <v>2.5</v>
      </c>
      <c r="J25" s="3">
        <f t="shared" si="2"/>
        <v>-3.16</v>
      </c>
      <c r="K25" s="14">
        <f t="shared" si="3"/>
        <v>0.07888456943755719</v>
      </c>
      <c r="L25" s="1">
        <v>11.7</v>
      </c>
      <c r="M25" s="1">
        <v>2</v>
      </c>
      <c r="N25" s="3">
        <f t="shared" si="4"/>
        <v>-4.85</v>
      </c>
      <c r="O25" s="14">
        <f t="shared" si="24"/>
        <v>6.173073720091971E-05</v>
      </c>
      <c r="P25" s="1">
        <v>12.4</v>
      </c>
      <c r="Q25" s="1">
        <v>1.8</v>
      </c>
      <c r="R25" s="3">
        <f t="shared" si="6"/>
        <v>-5.777777777777778</v>
      </c>
      <c r="S25" s="44">
        <f t="shared" si="7"/>
        <v>3.7846844916536117E-07</v>
      </c>
      <c r="T25" s="1">
        <v>12.7</v>
      </c>
      <c r="U25" s="1">
        <v>1.8</v>
      </c>
      <c r="V25" s="3">
        <f t="shared" si="8"/>
        <v>-5.944444444444444</v>
      </c>
      <c r="W25" s="44">
        <f t="shared" si="9"/>
        <v>1.386980132852344E-07</v>
      </c>
      <c r="X25" s="9">
        <v>11.7</v>
      </c>
      <c r="Y25" s="9">
        <v>2.2</v>
      </c>
      <c r="Z25" s="3">
        <f t="shared" si="10"/>
        <v>-4.409090909090908</v>
      </c>
      <c r="AA25" s="46">
        <f t="shared" si="11"/>
        <v>0.0005190272327768636</v>
      </c>
      <c r="AB25" s="39">
        <v>14.2</v>
      </c>
      <c r="AC25" s="39">
        <v>1.1</v>
      </c>
      <c r="AD25" s="40">
        <f t="shared" si="12"/>
        <v>-11.09090909090909</v>
      </c>
      <c r="AE25" s="14">
        <f t="shared" si="13"/>
        <v>6.943462580771701E-27</v>
      </c>
      <c r="AF25" s="1">
        <v>6.5</v>
      </c>
      <c r="AG25" s="1">
        <v>1.7</v>
      </c>
      <c r="AH25" s="1">
        <f t="shared" si="14"/>
        <v>-2.6470588235294117</v>
      </c>
      <c r="AI25" s="11">
        <f t="shared" si="15"/>
        <v>0.405976139537557</v>
      </c>
      <c r="AJ25" s="1">
        <v>5.3</v>
      </c>
      <c r="AK25" s="1">
        <v>1.9</v>
      </c>
      <c r="AL25" s="1">
        <f t="shared" si="16"/>
        <v>-1.736842105263158</v>
      </c>
      <c r="AM25" s="11">
        <f t="shared" si="17"/>
        <v>4.120752237240173</v>
      </c>
      <c r="AN25" s="113"/>
      <c r="AO25" s="114"/>
      <c r="AP25" s="114"/>
      <c r="AQ25" s="115"/>
      <c r="AR25" s="20">
        <v>2.3</v>
      </c>
      <c r="AS25" s="20">
        <v>2.5</v>
      </c>
      <c r="AT25" s="20">
        <f t="shared" si="18"/>
        <v>-0.11999999999999993</v>
      </c>
      <c r="AU25" s="14">
        <f t="shared" si="19"/>
        <v>54.77584260205838</v>
      </c>
      <c r="AV25" s="42">
        <v>5</v>
      </c>
      <c r="AW25" s="9">
        <v>5.5</v>
      </c>
      <c r="AX25" s="10">
        <f t="shared" si="20"/>
        <v>-0.5454545454545454</v>
      </c>
      <c r="AY25" s="14">
        <f t="shared" si="21"/>
        <v>70.72795327155364</v>
      </c>
      <c r="AZ25" s="10"/>
      <c r="BA25" s="8">
        <v>54.2</v>
      </c>
      <c r="BB25" s="9">
        <v>8.3</v>
      </c>
      <c r="BC25" s="3">
        <f t="shared" si="22"/>
        <v>-6.53012048192771</v>
      </c>
      <c r="BD25" s="14">
        <f t="shared" si="23"/>
        <v>3.2858402884612453E-09</v>
      </c>
    </row>
    <row r="26" spans="3:56" ht="14.25">
      <c r="C26" s="11">
        <v>3</v>
      </c>
      <c r="D26" s="3">
        <v>7.4</v>
      </c>
      <c r="E26" s="1">
        <v>1.9</v>
      </c>
      <c r="F26" s="3">
        <f t="shared" si="0"/>
        <v>-2.3157894736842106</v>
      </c>
      <c r="G26" s="14">
        <f t="shared" si="1"/>
        <v>1.0284883127111384</v>
      </c>
      <c r="H26" s="37">
        <v>9.9</v>
      </c>
      <c r="I26" s="37">
        <v>2.5</v>
      </c>
      <c r="J26" s="3">
        <f t="shared" si="2"/>
        <v>-2.7600000000000002</v>
      </c>
      <c r="K26" s="14">
        <f t="shared" si="3"/>
        <v>0.28900680762261444</v>
      </c>
      <c r="L26" s="1">
        <v>11.7</v>
      </c>
      <c r="M26" s="1">
        <v>2</v>
      </c>
      <c r="N26" s="3">
        <f t="shared" si="4"/>
        <v>-4.35</v>
      </c>
      <c r="O26" s="14">
        <f t="shared" si="24"/>
        <v>0.0006806876599334044</v>
      </c>
      <c r="P26" s="1">
        <v>12.4</v>
      </c>
      <c r="Q26" s="1">
        <v>1.8</v>
      </c>
      <c r="R26" s="3">
        <f t="shared" si="6"/>
        <v>-5.222222222222222</v>
      </c>
      <c r="S26" s="44">
        <f t="shared" si="7"/>
        <v>8.839431615232757E-06</v>
      </c>
      <c r="T26" s="1">
        <v>12.7</v>
      </c>
      <c r="U26" s="1">
        <v>1.8</v>
      </c>
      <c r="V26" s="3">
        <f t="shared" si="8"/>
        <v>-5.388888888888888</v>
      </c>
      <c r="W26" s="44">
        <f t="shared" si="9"/>
        <v>3.5447308549367223E-06</v>
      </c>
      <c r="X26" s="9">
        <v>11.7</v>
      </c>
      <c r="Y26" s="9">
        <v>2.2</v>
      </c>
      <c r="Z26" s="3">
        <f t="shared" si="10"/>
        <v>-3.9545454545454537</v>
      </c>
      <c r="AA26" s="46">
        <f t="shared" si="11"/>
        <v>0.0038340146648025487</v>
      </c>
      <c r="AB26" s="39">
        <v>14.2</v>
      </c>
      <c r="AC26" s="39">
        <v>1.1</v>
      </c>
      <c r="AD26" s="40">
        <f t="shared" si="12"/>
        <v>-10.18181818181818</v>
      </c>
      <c r="AE26" s="14">
        <f t="shared" si="13"/>
        <v>1.195262180088803E-22</v>
      </c>
      <c r="AF26" s="1">
        <v>6.5</v>
      </c>
      <c r="AG26" s="1">
        <v>1.7</v>
      </c>
      <c r="AH26" s="1">
        <f t="shared" si="14"/>
        <v>-2.058823529411765</v>
      </c>
      <c r="AI26" s="11">
        <f t="shared" si="15"/>
        <v>1.9755573388781005</v>
      </c>
      <c r="AJ26" s="1">
        <v>5.3</v>
      </c>
      <c r="AK26" s="1">
        <v>1.9</v>
      </c>
      <c r="AL26" s="1">
        <f t="shared" si="16"/>
        <v>-1.2105263157894737</v>
      </c>
      <c r="AM26" s="11">
        <f t="shared" si="17"/>
        <v>11.303849956686452</v>
      </c>
      <c r="AN26" s="113"/>
      <c r="AO26" s="114"/>
      <c r="AP26" s="114"/>
      <c r="AQ26" s="115"/>
      <c r="AR26" s="20">
        <v>2.3</v>
      </c>
      <c r="AS26" s="20">
        <v>2.5</v>
      </c>
      <c r="AT26" s="20">
        <f t="shared" si="18"/>
        <v>0.2800000000000001</v>
      </c>
      <c r="AU26" s="14">
        <f t="shared" si="19"/>
        <v>38.97387524442028</v>
      </c>
      <c r="AV26" s="42">
        <v>5</v>
      </c>
      <c r="AW26" s="9">
        <v>5.5</v>
      </c>
      <c r="AX26" s="10">
        <f t="shared" si="20"/>
        <v>-0.36363636363636365</v>
      </c>
      <c r="AY26" s="14">
        <f t="shared" si="21"/>
        <v>64.19352155722174</v>
      </c>
      <c r="AZ26" s="10"/>
      <c r="BA26" s="8">
        <v>54.2</v>
      </c>
      <c r="BB26" s="9">
        <v>8.3</v>
      </c>
      <c r="BC26" s="3">
        <f t="shared" si="22"/>
        <v>-6.53012048192771</v>
      </c>
      <c r="BD26" s="14">
        <f t="shared" si="23"/>
        <v>3.2858402884612453E-09</v>
      </c>
    </row>
    <row r="27" spans="3:56" ht="14.25">
      <c r="C27" s="11">
        <v>4</v>
      </c>
      <c r="D27" s="3">
        <v>7.4</v>
      </c>
      <c r="E27" s="1">
        <v>1.9</v>
      </c>
      <c r="F27" s="3">
        <f t="shared" si="0"/>
        <v>-1.7894736842105265</v>
      </c>
      <c r="G27" s="14">
        <f t="shared" si="1"/>
        <v>3.676928095161975</v>
      </c>
      <c r="H27" s="37">
        <v>9.9</v>
      </c>
      <c r="I27" s="37">
        <v>2.5</v>
      </c>
      <c r="J27" s="3">
        <f t="shared" si="2"/>
        <v>-2.3600000000000003</v>
      </c>
      <c r="K27" s="14">
        <f t="shared" si="3"/>
        <v>0.9137467530572662</v>
      </c>
      <c r="L27" s="1">
        <v>11.7</v>
      </c>
      <c r="M27" s="1">
        <v>2</v>
      </c>
      <c r="N27" s="3">
        <f t="shared" si="4"/>
        <v>-3.8499999999999996</v>
      </c>
      <c r="O27" s="14">
        <f t="shared" si="24"/>
        <v>0.005905891241892256</v>
      </c>
      <c r="P27" s="1">
        <v>12.4</v>
      </c>
      <c r="Q27" s="1">
        <v>1.8</v>
      </c>
      <c r="R27" s="3">
        <f t="shared" si="6"/>
        <v>-4.666666666666667</v>
      </c>
      <c r="S27" s="44">
        <f t="shared" si="7"/>
        <v>0.00015306267365310629</v>
      </c>
      <c r="T27" s="1">
        <v>12.7</v>
      </c>
      <c r="U27" s="1">
        <v>1.8</v>
      </c>
      <c r="V27" s="3">
        <f t="shared" si="8"/>
        <v>-4.833333333333333</v>
      </c>
      <c r="W27" s="44">
        <f t="shared" si="9"/>
        <v>6.713284558090936E-05</v>
      </c>
      <c r="X27" s="9">
        <v>11.7</v>
      </c>
      <c r="Y27" s="9">
        <v>2.2</v>
      </c>
      <c r="Z27" s="3">
        <f t="shared" si="10"/>
        <v>-3.4999999999999996</v>
      </c>
      <c r="AA27" s="46">
        <f t="shared" si="11"/>
        <v>0.023262907903552503</v>
      </c>
      <c r="AB27" s="39">
        <v>14.2</v>
      </c>
      <c r="AC27" s="39">
        <v>1.1</v>
      </c>
      <c r="AD27" s="40">
        <f t="shared" si="12"/>
        <v>-9.272727272727272</v>
      </c>
      <c r="AE27" s="14">
        <f t="shared" si="13"/>
        <v>9.072296318473572E-19</v>
      </c>
      <c r="AF27" s="1">
        <v>6.5</v>
      </c>
      <c r="AG27" s="1">
        <v>1.7</v>
      </c>
      <c r="AH27" s="1">
        <f t="shared" si="14"/>
        <v>-1.4705882352941178</v>
      </c>
      <c r="AI27" s="11">
        <f t="shared" si="15"/>
        <v>7.070125374330644</v>
      </c>
      <c r="AJ27" s="1">
        <v>5.3</v>
      </c>
      <c r="AK27" s="1">
        <v>1.9</v>
      </c>
      <c r="AL27" s="1">
        <f t="shared" si="16"/>
        <v>-0.6842105263157894</v>
      </c>
      <c r="AM27" s="11">
        <f t="shared" si="17"/>
        <v>24.692111812191385</v>
      </c>
      <c r="AN27" s="113"/>
      <c r="AO27" s="114"/>
      <c r="AP27" s="114"/>
      <c r="AQ27" s="115"/>
      <c r="AR27" s="20">
        <v>2.3</v>
      </c>
      <c r="AS27" s="20">
        <v>2.5</v>
      </c>
      <c r="AT27" s="20">
        <f t="shared" si="18"/>
        <v>0.68</v>
      </c>
      <c r="AU27" s="14">
        <f t="shared" si="19"/>
        <v>24.82522304535705</v>
      </c>
      <c r="AV27" s="42">
        <v>5</v>
      </c>
      <c r="AW27" s="9">
        <v>5.5</v>
      </c>
      <c r="AX27" s="10">
        <f t="shared" si="20"/>
        <v>-0.18181818181818182</v>
      </c>
      <c r="AY27" s="14">
        <f t="shared" si="21"/>
        <v>57.213729233996425</v>
      </c>
      <c r="AZ27" s="10"/>
      <c r="BA27" s="8">
        <v>54.2</v>
      </c>
      <c r="BB27" s="9">
        <v>8.3</v>
      </c>
      <c r="BC27" s="3">
        <f t="shared" si="22"/>
        <v>-6.53012048192771</v>
      </c>
      <c r="BD27" s="14">
        <f t="shared" si="23"/>
        <v>3.2858402884612453E-09</v>
      </c>
    </row>
    <row r="28" spans="3:56" ht="14.25">
      <c r="C28" s="11">
        <v>5</v>
      </c>
      <c r="D28" s="3">
        <v>7.4</v>
      </c>
      <c r="E28" s="1">
        <v>1.9</v>
      </c>
      <c r="F28" s="3">
        <f t="shared" si="0"/>
        <v>-1.2631578947368423</v>
      </c>
      <c r="G28" s="14">
        <f t="shared" si="1"/>
        <v>10.32662206072397</v>
      </c>
      <c r="H28" s="37">
        <v>9.9</v>
      </c>
      <c r="I28" s="37">
        <v>2.5</v>
      </c>
      <c r="J28" s="3">
        <f t="shared" si="2"/>
        <v>-1.9600000000000002</v>
      </c>
      <c r="K28" s="14">
        <f t="shared" si="3"/>
        <v>2.4997895148220426</v>
      </c>
      <c r="L28" s="1">
        <v>11.7</v>
      </c>
      <c r="M28" s="1">
        <v>2</v>
      </c>
      <c r="N28" s="3">
        <f t="shared" si="4"/>
        <v>-3.3499999999999996</v>
      </c>
      <c r="O28" s="14">
        <f t="shared" si="24"/>
        <v>0.04040578018640216</v>
      </c>
      <c r="P28" s="1">
        <v>12.4</v>
      </c>
      <c r="Q28" s="1">
        <v>1.8</v>
      </c>
      <c r="R28" s="3">
        <f t="shared" si="6"/>
        <v>-4.111111111111112</v>
      </c>
      <c r="S28" s="44">
        <f t="shared" si="7"/>
        <v>0.0019687982181584344</v>
      </c>
      <c r="T28" s="1">
        <v>12.7</v>
      </c>
      <c r="U28" s="1">
        <v>1.8</v>
      </c>
      <c r="V28" s="3">
        <f t="shared" si="8"/>
        <v>-4.277777777777778</v>
      </c>
      <c r="W28" s="44">
        <f t="shared" si="9"/>
        <v>0.0009438416284813533</v>
      </c>
      <c r="X28" s="9">
        <v>11.7</v>
      </c>
      <c r="Y28" s="9">
        <v>2.2</v>
      </c>
      <c r="Z28" s="3">
        <f t="shared" si="10"/>
        <v>-3.045454545454545</v>
      </c>
      <c r="AA28" s="46">
        <f t="shared" si="11"/>
        <v>0.11616444668593195</v>
      </c>
      <c r="AB28" s="39">
        <v>14.2</v>
      </c>
      <c r="AC28" s="39">
        <v>1.1</v>
      </c>
      <c r="AD28" s="40">
        <f t="shared" si="12"/>
        <v>-8.363636363636362</v>
      </c>
      <c r="AE28" s="14">
        <f t="shared" si="13"/>
        <v>3.040708202036858E-15</v>
      </c>
      <c r="AF28" s="1">
        <v>6.5</v>
      </c>
      <c r="AG28" s="1">
        <v>1.7</v>
      </c>
      <c r="AH28" s="1">
        <f t="shared" si="14"/>
        <v>-0.8823529411764706</v>
      </c>
      <c r="AI28" s="11">
        <f t="shared" si="15"/>
        <v>18.87929877371243</v>
      </c>
      <c r="AJ28" s="1">
        <v>5.3</v>
      </c>
      <c r="AK28" s="1">
        <v>1.9</v>
      </c>
      <c r="AL28" s="1">
        <f t="shared" si="16"/>
        <v>-0.15789473684210517</v>
      </c>
      <c r="AM28" s="11">
        <f t="shared" si="17"/>
        <v>43.72698727164029</v>
      </c>
      <c r="AN28" s="113"/>
      <c r="AO28" s="114"/>
      <c r="AP28" s="114"/>
      <c r="AQ28" s="115"/>
      <c r="AR28" s="20">
        <v>2.3</v>
      </c>
      <c r="AS28" s="20">
        <v>2.5</v>
      </c>
      <c r="AT28" s="20">
        <f t="shared" si="18"/>
        <v>1.08</v>
      </c>
      <c r="AU28" s="14">
        <f t="shared" si="19"/>
        <v>14.00710900887691</v>
      </c>
      <c r="AV28" s="42">
        <v>5</v>
      </c>
      <c r="AW28" s="9">
        <v>5.5</v>
      </c>
      <c r="AX28" s="10">
        <f t="shared" si="20"/>
        <v>0</v>
      </c>
      <c r="AY28" s="14">
        <f t="shared" si="21"/>
        <v>50</v>
      </c>
      <c r="AZ28" s="10"/>
      <c r="BA28" s="8">
        <v>54.2</v>
      </c>
      <c r="BB28" s="9">
        <v>8.3</v>
      </c>
      <c r="BC28" s="3">
        <f t="shared" si="22"/>
        <v>-6.53012048192771</v>
      </c>
      <c r="BD28" s="14">
        <f t="shared" si="23"/>
        <v>3.2858402884612453E-09</v>
      </c>
    </row>
    <row r="29" spans="3:56" ht="14.25">
      <c r="C29" s="11">
        <v>6</v>
      </c>
      <c r="D29" s="3">
        <v>7.4</v>
      </c>
      <c r="E29" s="1">
        <v>1.9</v>
      </c>
      <c r="F29" s="3">
        <f t="shared" si="0"/>
        <v>-0.7368421052631581</v>
      </c>
      <c r="G29" s="14">
        <f t="shared" si="1"/>
        <v>23.06091872953325</v>
      </c>
      <c r="H29" s="37">
        <v>9.9</v>
      </c>
      <c r="I29" s="37">
        <v>2.5</v>
      </c>
      <c r="J29" s="3">
        <f t="shared" si="2"/>
        <v>-1.56</v>
      </c>
      <c r="K29" s="14">
        <f t="shared" si="3"/>
        <v>5.937994059479301</v>
      </c>
      <c r="L29" s="1">
        <v>11.7</v>
      </c>
      <c r="M29" s="1">
        <v>2</v>
      </c>
      <c r="N29" s="3">
        <f t="shared" si="4"/>
        <v>-2.8499999999999996</v>
      </c>
      <c r="O29" s="14">
        <f t="shared" si="24"/>
        <v>0.21859614549132397</v>
      </c>
      <c r="P29" s="1">
        <v>12.4</v>
      </c>
      <c r="Q29" s="1">
        <v>1.8</v>
      </c>
      <c r="R29" s="3">
        <f t="shared" si="6"/>
        <v>-3.555555555555556</v>
      </c>
      <c r="S29" s="44">
        <f t="shared" si="7"/>
        <v>0.018859061491912858</v>
      </c>
      <c r="T29" s="1">
        <v>12.7</v>
      </c>
      <c r="U29" s="1">
        <v>1.8</v>
      </c>
      <c r="V29" s="3">
        <f t="shared" si="8"/>
        <v>-3.722222222222222</v>
      </c>
      <c r="W29" s="44">
        <f t="shared" si="9"/>
        <v>0.00987385523357138</v>
      </c>
      <c r="X29" s="9">
        <v>11.7</v>
      </c>
      <c r="Y29" s="9">
        <v>2.2</v>
      </c>
      <c r="Z29" s="3">
        <f t="shared" si="10"/>
        <v>-2.5909090909090904</v>
      </c>
      <c r="AA29" s="46">
        <f t="shared" si="11"/>
        <v>0.47861387242089815</v>
      </c>
      <c r="AB29" s="39">
        <v>14.2</v>
      </c>
      <c r="AC29" s="39">
        <v>1.1</v>
      </c>
      <c r="AD29" s="40">
        <f t="shared" si="12"/>
        <v>-7.454545454545453</v>
      </c>
      <c r="AE29" s="14">
        <f t="shared" si="13"/>
        <v>4.50890916895421E-12</v>
      </c>
      <c r="AF29" s="1">
        <v>6.5</v>
      </c>
      <c r="AG29" s="1">
        <v>1.7</v>
      </c>
      <c r="AH29" s="1">
        <f t="shared" si="14"/>
        <v>-0.29411764705882354</v>
      </c>
      <c r="AI29" s="11">
        <f t="shared" si="15"/>
        <v>38.43340032804043</v>
      </c>
      <c r="AJ29" s="1">
        <v>5.3</v>
      </c>
      <c r="AK29" s="1">
        <v>1.9</v>
      </c>
      <c r="AL29" s="1">
        <f t="shared" si="16"/>
        <v>0.36842105263157904</v>
      </c>
      <c r="AM29" s="11">
        <f t="shared" si="17"/>
        <v>64.37203489968601</v>
      </c>
      <c r="AN29" s="113"/>
      <c r="AO29" s="114"/>
      <c r="AP29" s="114"/>
      <c r="AQ29" s="115"/>
      <c r="AR29" s="20">
        <v>2.3</v>
      </c>
      <c r="AS29" s="20">
        <v>2.5</v>
      </c>
      <c r="AT29" s="20">
        <f t="shared" si="18"/>
        <v>1.48</v>
      </c>
      <c r="AU29" s="14">
        <f t="shared" si="19"/>
        <v>6.943662333333165</v>
      </c>
      <c r="AV29" s="42">
        <v>5</v>
      </c>
      <c r="AW29" s="9">
        <v>5.5</v>
      </c>
      <c r="AX29" s="10">
        <f t="shared" si="20"/>
        <v>0.18181818181818182</v>
      </c>
      <c r="AY29" s="14">
        <f t="shared" si="21"/>
        <v>42.786270766003575</v>
      </c>
      <c r="AZ29" s="10"/>
      <c r="BA29" s="8">
        <v>54.2</v>
      </c>
      <c r="BB29" s="9">
        <v>8.3</v>
      </c>
      <c r="BC29" s="3">
        <f t="shared" si="22"/>
        <v>-6.53012048192771</v>
      </c>
      <c r="BD29" s="14">
        <f t="shared" si="23"/>
        <v>3.2858402884612453E-09</v>
      </c>
    </row>
    <row r="30" spans="3:56" ht="14.25">
      <c r="C30" s="11">
        <v>7</v>
      </c>
      <c r="D30" s="3">
        <v>7.4</v>
      </c>
      <c r="E30" s="1">
        <v>1.9</v>
      </c>
      <c r="F30" s="3">
        <f t="shared" si="0"/>
        <v>-0.2105263157894739</v>
      </c>
      <c r="G30" s="14">
        <f t="shared" si="1"/>
        <v>41.662845741526766</v>
      </c>
      <c r="H30" s="37">
        <v>9.9</v>
      </c>
      <c r="I30" s="37">
        <v>2.5</v>
      </c>
      <c r="J30" s="3">
        <f t="shared" si="2"/>
        <v>-1.1600000000000001</v>
      </c>
      <c r="K30" s="14">
        <f t="shared" si="3"/>
        <v>12.302440305134333</v>
      </c>
      <c r="L30" s="1">
        <v>11.7</v>
      </c>
      <c r="M30" s="1">
        <v>2</v>
      </c>
      <c r="N30" s="3">
        <f t="shared" si="4"/>
        <v>-2.3499999999999996</v>
      </c>
      <c r="O30" s="14">
        <f t="shared" si="24"/>
        <v>0.9386705534838583</v>
      </c>
      <c r="P30" s="1">
        <v>12.4</v>
      </c>
      <c r="Q30" s="1">
        <v>1.8</v>
      </c>
      <c r="R30" s="3">
        <f t="shared" si="6"/>
        <v>-3</v>
      </c>
      <c r="S30" s="44">
        <f t="shared" si="7"/>
        <v>0.13498980316300932</v>
      </c>
      <c r="T30" s="1">
        <v>12.7</v>
      </c>
      <c r="U30" s="1">
        <v>1.8</v>
      </c>
      <c r="V30" s="3">
        <f t="shared" si="8"/>
        <v>-3.166666666666666</v>
      </c>
      <c r="W30" s="44">
        <f t="shared" si="9"/>
        <v>0.07709847844699771</v>
      </c>
      <c r="X30" s="9">
        <v>11.7</v>
      </c>
      <c r="Y30" s="9">
        <v>2.2</v>
      </c>
      <c r="Z30" s="3">
        <f t="shared" si="10"/>
        <v>-2.136363636363636</v>
      </c>
      <c r="AA30" s="46">
        <f t="shared" si="11"/>
        <v>1.632489280884758</v>
      </c>
      <c r="AB30" s="39">
        <v>14.2</v>
      </c>
      <c r="AC30" s="39">
        <v>1.1</v>
      </c>
      <c r="AD30" s="40">
        <f t="shared" si="12"/>
        <v>-6.545454545454544</v>
      </c>
      <c r="AE30" s="14">
        <f t="shared" si="13"/>
        <v>2.965734876219948E-09</v>
      </c>
      <c r="AF30" s="1">
        <v>6.5</v>
      </c>
      <c r="AG30" s="1">
        <v>1.7</v>
      </c>
      <c r="AH30" s="1">
        <f t="shared" si="14"/>
        <v>0.29411764705882354</v>
      </c>
      <c r="AI30" s="11">
        <f t="shared" si="15"/>
        <v>61.566599671959565</v>
      </c>
      <c r="AJ30" s="1">
        <v>5.3</v>
      </c>
      <c r="AK30" s="1">
        <v>1.9</v>
      </c>
      <c r="AL30" s="1">
        <f t="shared" si="16"/>
        <v>0.8947368421052633</v>
      </c>
      <c r="AM30" s="11">
        <f t="shared" si="17"/>
        <v>81.45361103626598</v>
      </c>
      <c r="AN30" s="113"/>
      <c r="AO30" s="114"/>
      <c r="AP30" s="114"/>
      <c r="AQ30" s="115"/>
      <c r="AR30" s="20">
        <v>2.3</v>
      </c>
      <c r="AS30" s="20">
        <v>2.5</v>
      </c>
      <c r="AT30" s="20">
        <f t="shared" si="18"/>
        <v>1.8800000000000001</v>
      </c>
      <c r="AU30" s="14">
        <f t="shared" si="19"/>
        <v>3.0054038961199723</v>
      </c>
      <c r="AV30" s="42">
        <v>5</v>
      </c>
      <c r="AW30" s="9">
        <v>5.5</v>
      </c>
      <c r="AX30" s="10">
        <f t="shared" si="20"/>
        <v>0.36363636363636365</v>
      </c>
      <c r="AY30" s="14">
        <f t="shared" si="21"/>
        <v>35.80647844277827</v>
      </c>
      <c r="AZ30" s="10"/>
      <c r="BA30" s="8">
        <v>54.2</v>
      </c>
      <c r="BB30" s="9">
        <v>8.3</v>
      </c>
      <c r="BC30" s="3">
        <f t="shared" si="22"/>
        <v>-6.53012048192771</v>
      </c>
      <c r="BD30" s="14">
        <f t="shared" si="23"/>
        <v>3.2858402884612453E-09</v>
      </c>
    </row>
    <row r="31" spans="3:56" ht="14.25">
      <c r="C31" s="11">
        <v>8</v>
      </c>
      <c r="D31" s="3">
        <v>7.4</v>
      </c>
      <c r="E31" s="1">
        <v>1.9</v>
      </c>
      <c r="F31" s="3">
        <f t="shared" si="0"/>
        <v>0.31578947368421034</v>
      </c>
      <c r="G31" s="14">
        <f t="shared" si="1"/>
        <v>62.3918845810973</v>
      </c>
      <c r="H31" s="37">
        <v>9.9</v>
      </c>
      <c r="I31" s="37">
        <v>2.5</v>
      </c>
      <c r="J31" s="3">
        <f t="shared" si="2"/>
        <v>-0.7600000000000001</v>
      </c>
      <c r="K31" s="14">
        <f t="shared" si="3"/>
        <v>22.36272924375994</v>
      </c>
      <c r="L31" s="1">
        <v>11.7</v>
      </c>
      <c r="M31" s="1">
        <v>2</v>
      </c>
      <c r="N31" s="3">
        <f t="shared" si="4"/>
        <v>-1.8499999999999996</v>
      </c>
      <c r="O31" s="14">
        <f t="shared" si="24"/>
        <v>3.2156774795613727</v>
      </c>
      <c r="P31" s="1">
        <v>12.4</v>
      </c>
      <c r="Q31" s="1">
        <v>1.8</v>
      </c>
      <c r="R31" s="3">
        <f t="shared" si="6"/>
        <v>-2.4444444444444446</v>
      </c>
      <c r="S31" s="44">
        <f t="shared" si="7"/>
        <v>0.7253771124867819</v>
      </c>
      <c r="T31" s="1">
        <v>12.7</v>
      </c>
      <c r="U31" s="1">
        <v>1.8</v>
      </c>
      <c r="V31" s="3">
        <f t="shared" si="8"/>
        <v>-2.6111111111111107</v>
      </c>
      <c r="W31" s="44">
        <f t="shared" si="9"/>
        <v>0.4512428323195238</v>
      </c>
      <c r="X31" s="9">
        <v>11.7</v>
      </c>
      <c r="Y31" s="9">
        <v>2.2</v>
      </c>
      <c r="Z31" s="3">
        <f t="shared" si="10"/>
        <v>-1.6818181818181814</v>
      </c>
      <c r="AA31" s="46">
        <f t="shared" si="11"/>
        <v>4.630205097197319</v>
      </c>
      <c r="AB31" s="39">
        <v>14.2</v>
      </c>
      <c r="AC31" s="39">
        <v>1.1</v>
      </c>
      <c r="AD31" s="40">
        <f t="shared" si="12"/>
        <v>-5.636363636363635</v>
      </c>
      <c r="AE31" s="14">
        <f t="shared" si="13"/>
        <v>8.683922148175484E-07</v>
      </c>
      <c r="AF31" s="1">
        <v>6.5</v>
      </c>
      <c r="AG31" s="1">
        <v>1.7</v>
      </c>
      <c r="AH31" s="1">
        <f t="shared" si="14"/>
        <v>0.8823529411764706</v>
      </c>
      <c r="AI31" s="11">
        <f t="shared" si="15"/>
        <v>81.12070122628758</v>
      </c>
      <c r="AJ31" s="1">
        <v>5.3</v>
      </c>
      <c r="AK31" s="1">
        <v>1.9</v>
      </c>
      <c r="AL31" s="1">
        <f t="shared" si="16"/>
        <v>1.4210526315789476</v>
      </c>
      <c r="AM31" s="11">
        <f t="shared" si="17"/>
        <v>92.23492703864386</v>
      </c>
      <c r="AN31" s="113"/>
      <c r="AO31" s="114"/>
      <c r="AP31" s="114"/>
      <c r="AQ31" s="115"/>
      <c r="AR31" s="20">
        <v>2.3</v>
      </c>
      <c r="AS31" s="20">
        <v>2.5</v>
      </c>
      <c r="AT31" s="20">
        <f t="shared" si="18"/>
        <v>2.2800000000000002</v>
      </c>
      <c r="AU31" s="14">
        <f t="shared" si="19"/>
        <v>1.1303844238552756</v>
      </c>
      <c r="AV31" s="42">
        <v>5</v>
      </c>
      <c r="AW31" s="9">
        <v>5.5</v>
      </c>
      <c r="AX31" s="10">
        <f t="shared" si="20"/>
        <v>0.5454545454545454</v>
      </c>
      <c r="AY31" s="14">
        <f t="shared" si="21"/>
        <v>29.272046728446355</v>
      </c>
      <c r="AZ31" s="10"/>
      <c r="BA31" s="8">
        <v>54.2</v>
      </c>
      <c r="BB31" s="9">
        <v>8.3</v>
      </c>
      <c r="BC31" s="3">
        <f t="shared" si="22"/>
        <v>-6.53012048192771</v>
      </c>
      <c r="BD31" s="14">
        <f t="shared" si="23"/>
        <v>3.2858402884612453E-09</v>
      </c>
    </row>
    <row r="32" spans="3:56" ht="14.25">
      <c r="C32" s="11">
        <v>9</v>
      </c>
      <c r="D32" s="3">
        <v>7.4</v>
      </c>
      <c r="E32" s="1">
        <v>1.9</v>
      </c>
      <c r="F32" s="3">
        <f t="shared" si="0"/>
        <v>0.8421052631578946</v>
      </c>
      <c r="G32" s="14">
        <f t="shared" si="1"/>
        <v>80.01354822493076</v>
      </c>
      <c r="H32" s="37">
        <v>9.9</v>
      </c>
      <c r="I32" s="37">
        <v>2.5</v>
      </c>
      <c r="J32" s="3">
        <f t="shared" si="2"/>
        <v>-0.36000000000000015</v>
      </c>
      <c r="K32" s="14">
        <f t="shared" si="3"/>
        <v>35.942356678200866</v>
      </c>
      <c r="L32" s="1">
        <v>11.7</v>
      </c>
      <c r="M32" s="1">
        <v>2</v>
      </c>
      <c r="N32" s="3">
        <f t="shared" si="4"/>
        <v>-1.3499999999999996</v>
      </c>
      <c r="O32" s="14">
        <f t="shared" si="24"/>
        <v>8.85079914374021</v>
      </c>
      <c r="P32" s="1">
        <v>12.4</v>
      </c>
      <c r="Q32" s="1">
        <v>1.8</v>
      </c>
      <c r="R32" s="3">
        <f t="shared" si="6"/>
        <v>-1.888888888888889</v>
      </c>
      <c r="S32" s="44">
        <f t="shared" si="7"/>
        <v>2.945335930783093</v>
      </c>
      <c r="T32" s="1">
        <v>12.7</v>
      </c>
      <c r="U32" s="1">
        <v>1.8</v>
      </c>
      <c r="V32" s="3">
        <f t="shared" si="8"/>
        <v>-2.055555555555555</v>
      </c>
      <c r="W32" s="44">
        <f t="shared" si="9"/>
        <v>1.991268774977533</v>
      </c>
      <c r="X32" s="9">
        <v>11.7</v>
      </c>
      <c r="Y32" s="9">
        <v>2.2</v>
      </c>
      <c r="Z32" s="3">
        <f t="shared" si="10"/>
        <v>-1.2272727272727268</v>
      </c>
      <c r="AA32" s="46">
        <f t="shared" si="11"/>
        <v>10.986005128512101</v>
      </c>
      <c r="AB32" s="39">
        <v>14.2</v>
      </c>
      <c r="AC32" s="39">
        <v>1.1</v>
      </c>
      <c r="AD32" s="40">
        <f t="shared" si="12"/>
        <v>-4.727272727272727</v>
      </c>
      <c r="AE32" s="14">
        <f t="shared" si="13"/>
        <v>0.00011377776834757136</v>
      </c>
      <c r="AF32" s="1">
        <v>6.5</v>
      </c>
      <c r="AG32" s="1">
        <v>1.7</v>
      </c>
      <c r="AH32" s="1">
        <f t="shared" si="14"/>
        <v>1.4705882352941178</v>
      </c>
      <c r="AI32" s="11">
        <f t="shared" si="15"/>
        <v>92.92987462566936</v>
      </c>
      <c r="AJ32" s="1">
        <v>5.3</v>
      </c>
      <c r="AK32" s="1">
        <v>1.9</v>
      </c>
      <c r="AL32" s="1">
        <f t="shared" si="16"/>
        <v>1.9473684210526319</v>
      </c>
      <c r="AM32" s="11">
        <f t="shared" si="17"/>
        <v>97.42547094089483</v>
      </c>
      <c r="AN32" s="113"/>
      <c r="AO32" s="114"/>
      <c r="AP32" s="114"/>
      <c r="AQ32" s="115"/>
      <c r="AR32" s="20">
        <v>2.3</v>
      </c>
      <c r="AS32" s="20">
        <v>2.5</v>
      </c>
      <c r="AT32" s="20">
        <f t="shared" si="18"/>
        <v>2.68</v>
      </c>
      <c r="AU32" s="14">
        <f t="shared" si="19"/>
        <v>0.36811080091749204</v>
      </c>
      <c r="AV32" s="42">
        <v>5</v>
      </c>
      <c r="AW32" s="9">
        <v>5.5</v>
      </c>
      <c r="AX32" s="10">
        <f t="shared" si="20"/>
        <v>0.7272727272727273</v>
      </c>
      <c r="AY32" s="14">
        <f t="shared" si="21"/>
        <v>23.352945085758677</v>
      </c>
      <c r="AZ32" s="10"/>
      <c r="BA32" s="8">
        <v>54.2</v>
      </c>
      <c r="BB32" s="9">
        <v>8.3</v>
      </c>
      <c r="BC32" s="3">
        <f t="shared" si="22"/>
        <v>-6.53012048192771</v>
      </c>
      <c r="BD32" s="14">
        <f t="shared" si="23"/>
        <v>3.2858402884612453E-09</v>
      </c>
    </row>
    <row r="33" spans="3:56" ht="14.25">
      <c r="C33" s="11">
        <v>10</v>
      </c>
      <c r="D33" s="3">
        <v>7.4</v>
      </c>
      <c r="E33" s="1">
        <v>1.9</v>
      </c>
      <c r="F33" s="3">
        <f t="shared" si="0"/>
        <v>1.3684210526315788</v>
      </c>
      <c r="G33" s="14">
        <f t="shared" si="1"/>
        <v>91.44098409176591</v>
      </c>
      <c r="H33" s="37">
        <v>9.9</v>
      </c>
      <c r="I33" s="37">
        <v>2.5</v>
      </c>
      <c r="J33" s="3">
        <f t="shared" si="2"/>
        <v>0.039999999999999855</v>
      </c>
      <c r="K33" s="14">
        <f t="shared" si="3"/>
        <v>51.59534368528307</v>
      </c>
      <c r="L33" s="1">
        <v>11.7</v>
      </c>
      <c r="M33" s="1">
        <v>2</v>
      </c>
      <c r="N33" s="3">
        <f t="shared" si="4"/>
        <v>-0.8499999999999996</v>
      </c>
      <c r="O33" s="14">
        <f t="shared" si="24"/>
        <v>19.766254312269243</v>
      </c>
      <c r="P33" s="1">
        <v>12.4</v>
      </c>
      <c r="Q33" s="1">
        <v>1.8</v>
      </c>
      <c r="R33" s="3">
        <f t="shared" si="6"/>
        <v>-1.3333333333333335</v>
      </c>
      <c r="S33" s="44">
        <f t="shared" si="7"/>
        <v>9.121121972586781</v>
      </c>
      <c r="T33" s="1">
        <v>12.7</v>
      </c>
      <c r="U33" s="1">
        <v>1.8</v>
      </c>
      <c r="V33" s="3">
        <f t="shared" si="8"/>
        <v>-1.4999999999999996</v>
      </c>
      <c r="W33" s="44">
        <f t="shared" si="9"/>
        <v>6.680720126885813</v>
      </c>
      <c r="X33" s="9">
        <v>11.7</v>
      </c>
      <c r="Y33" s="9">
        <v>2.2</v>
      </c>
      <c r="Z33" s="3">
        <f t="shared" si="10"/>
        <v>-0.7727272727272724</v>
      </c>
      <c r="AA33" s="46">
        <f t="shared" si="11"/>
        <v>21.984190130278588</v>
      </c>
      <c r="AB33" s="39">
        <v>14.2</v>
      </c>
      <c r="AC33" s="39">
        <v>1.1</v>
      </c>
      <c r="AD33" s="40">
        <f t="shared" si="12"/>
        <v>-3.818181818181817</v>
      </c>
      <c r="AE33" s="14">
        <f t="shared" si="13"/>
        <v>0.006721941616972462</v>
      </c>
      <c r="AF33" s="1">
        <v>6.5</v>
      </c>
      <c r="AG33" s="1">
        <v>1.7</v>
      </c>
      <c r="AH33" s="1">
        <f t="shared" si="14"/>
        <v>2.058823529411765</v>
      </c>
      <c r="AI33" s="11">
        <f t="shared" si="15"/>
        <v>98.0244426611219</v>
      </c>
      <c r="AJ33" s="1">
        <v>5.3</v>
      </c>
      <c r="AK33" s="1">
        <v>1.9</v>
      </c>
      <c r="AL33" s="1">
        <f t="shared" si="16"/>
        <v>2.473684210526316</v>
      </c>
      <c r="AM33" s="11">
        <f t="shared" si="17"/>
        <v>99.33136078543411</v>
      </c>
      <c r="AN33" s="113"/>
      <c r="AO33" s="114"/>
      <c r="AP33" s="114"/>
      <c r="AQ33" s="115"/>
      <c r="AR33" s="20">
        <v>2.3</v>
      </c>
      <c r="AS33" s="20">
        <v>2.5</v>
      </c>
      <c r="AT33" s="20">
        <f t="shared" si="18"/>
        <v>3.08</v>
      </c>
      <c r="AU33" s="14">
        <f t="shared" si="19"/>
        <v>0.10350029748028078</v>
      </c>
      <c r="AV33" s="42">
        <v>5</v>
      </c>
      <c r="AW33" s="9">
        <v>5.5</v>
      </c>
      <c r="AX33" s="10">
        <f t="shared" si="20"/>
        <v>0.9090909090909091</v>
      </c>
      <c r="AY33" s="14">
        <f t="shared" si="21"/>
        <v>18.165107044344893</v>
      </c>
      <c r="AZ33" s="10"/>
      <c r="BA33" s="8">
        <v>54.2</v>
      </c>
      <c r="BB33" s="9">
        <v>8.3</v>
      </c>
      <c r="BC33" s="3">
        <f t="shared" si="22"/>
        <v>-6.53012048192771</v>
      </c>
      <c r="BD33" s="14">
        <f t="shared" si="23"/>
        <v>3.2858402884612453E-09</v>
      </c>
    </row>
    <row r="34" spans="3:56" ht="14.25">
      <c r="C34" s="11">
        <v>11</v>
      </c>
      <c r="D34" s="3">
        <v>7.4</v>
      </c>
      <c r="E34" s="1">
        <v>1.9</v>
      </c>
      <c r="F34" s="3">
        <f t="shared" si="0"/>
        <v>1.894736842105263</v>
      </c>
      <c r="G34" s="14">
        <f t="shared" si="1"/>
        <v>97.09363628946844</v>
      </c>
      <c r="H34" s="37">
        <v>9.9</v>
      </c>
      <c r="I34" s="37">
        <v>2.5</v>
      </c>
      <c r="J34" s="3">
        <f t="shared" si="2"/>
        <v>0.43999999999999984</v>
      </c>
      <c r="K34" s="14">
        <f t="shared" si="3"/>
        <v>67.00314463394062</v>
      </c>
      <c r="L34" s="1">
        <v>11.7</v>
      </c>
      <c r="M34" s="1">
        <v>2</v>
      </c>
      <c r="N34" s="3">
        <f t="shared" si="4"/>
        <v>-0.34999999999999964</v>
      </c>
      <c r="O34" s="14">
        <f t="shared" si="24"/>
        <v>36.316934882438105</v>
      </c>
      <c r="P34" s="1">
        <v>12.4</v>
      </c>
      <c r="Q34" s="1">
        <v>1.8</v>
      </c>
      <c r="R34" s="3">
        <f t="shared" si="6"/>
        <v>-0.7777777777777779</v>
      </c>
      <c r="S34" s="44">
        <f t="shared" si="7"/>
        <v>21.83500153613788</v>
      </c>
      <c r="T34" s="1">
        <v>12.7</v>
      </c>
      <c r="U34" s="1">
        <v>1.8</v>
      </c>
      <c r="V34" s="3">
        <f t="shared" si="8"/>
        <v>-0.944444444444444</v>
      </c>
      <c r="W34" s="44">
        <f t="shared" si="9"/>
        <v>17.247128941430834</v>
      </c>
      <c r="X34" s="9">
        <v>11.7</v>
      </c>
      <c r="Y34" s="9">
        <v>2.2</v>
      </c>
      <c r="Z34" s="3">
        <f t="shared" si="10"/>
        <v>-0.31818181818181784</v>
      </c>
      <c r="AA34" s="46">
        <f t="shared" si="11"/>
        <v>37.51735118258487</v>
      </c>
      <c r="AB34" s="39">
        <v>14.2</v>
      </c>
      <c r="AC34" s="39">
        <v>1.1</v>
      </c>
      <c r="AD34" s="40">
        <f t="shared" si="12"/>
        <v>-2.9090909090909083</v>
      </c>
      <c r="AE34" s="14">
        <f t="shared" si="13"/>
        <v>0.18124071926030472</v>
      </c>
      <c r="AF34" s="1">
        <v>6.5</v>
      </c>
      <c r="AG34" s="1">
        <v>1.7</v>
      </c>
      <c r="AH34" s="1">
        <f t="shared" si="14"/>
        <v>2.6470588235294117</v>
      </c>
      <c r="AI34" s="11">
        <f t="shared" si="15"/>
        <v>99.59402386046244</v>
      </c>
      <c r="AJ34" s="1">
        <v>5.3</v>
      </c>
      <c r="AK34" s="1">
        <v>1.9</v>
      </c>
      <c r="AL34" s="1">
        <f t="shared" si="16"/>
        <v>3.0000000000000004</v>
      </c>
      <c r="AM34" s="11">
        <f t="shared" si="17"/>
        <v>99.86501019683699</v>
      </c>
      <c r="AN34" s="113"/>
      <c r="AO34" s="114"/>
      <c r="AP34" s="114"/>
      <c r="AQ34" s="115"/>
      <c r="AR34" s="20">
        <v>2.3</v>
      </c>
      <c r="AS34" s="20">
        <v>2.5</v>
      </c>
      <c r="AT34" s="20">
        <f t="shared" si="18"/>
        <v>3.4799999999999995</v>
      </c>
      <c r="AU34" s="14">
        <f t="shared" si="19"/>
        <v>0.025070689128043</v>
      </c>
      <c r="AV34" s="42">
        <v>5</v>
      </c>
      <c r="AW34" s="9">
        <v>5.5</v>
      </c>
      <c r="AX34" s="10">
        <f t="shared" si="20"/>
        <v>1.0909090909090908</v>
      </c>
      <c r="AY34" s="14">
        <f t="shared" si="21"/>
        <v>13.765644326098126</v>
      </c>
      <c r="AZ34" s="10"/>
      <c r="BA34" s="8">
        <v>54.2</v>
      </c>
      <c r="BB34" s="9">
        <v>8.3</v>
      </c>
      <c r="BC34" s="3">
        <f t="shared" si="22"/>
        <v>-6.53012048192771</v>
      </c>
      <c r="BD34" s="14">
        <f t="shared" si="23"/>
        <v>3.2858402884612453E-09</v>
      </c>
    </row>
    <row r="35" spans="3:56" ht="14.25">
      <c r="C35" s="11">
        <v>12</v>
      </c>
      <c r="D35" s="3">
        <v>7.4</v>
      </c>
      <c r="E35" s="1">
        <v>1.9</v>
      </c>
      <c r="F35" s="3">
        <f t="shared" si="0"/>
        <v>2.4210526315789473</v>
      </c>
      <c r="G35" s="14">
        <f t="shared" si="1"/>
        <v>99.22621817680783</v>
      </c>
      <c r="H35" s="37">
        <v>9.9</v>
      </c>
      <c r="I35" s="37">
        <v>2.5</v>
      </c>
      <c r="J35" s="3">
        <f t="shared" si="2"/>
        <v>0.8399999999999999</v>
      </c>
      <c r="K35" s="14">
        <f t="shared" si="3"/>
        <v>79.95458067395502</v>
      </c>
      <c r="L35" s="1">
        <v>11.7</v>
      </c>
      <c r="M35" s="1">
        <v>2</v>
      </c>
      <c r="N35" s="3">
        <f t="shared" si="4"/>
        <v>0.15000000000000036</v>
      </c>
      <c r="O35" s="14">
        <f t="shared" si="24"/>
        <v>55.96176923702427</v>
      </c>
      <c r="P35" s="1">
        <v>12.4</v>
      </c>
      <c r="Q35" s="1">
        <v>1.8</v>
      </c>
      <c r="R35" s="3">
        <f t="shared" si="6"/>
        <v>-0.2222222222222224</v>
      </c>
      <c r="S35" s="44">
        <f t="shared" si="7"/>
        <v>41.20704478709425</v>
      </c>
      <c r="T35" s="1">
        <v>12.7</v>
      </c>
      <c r="U35" s="1">
        <v>1.8</v>
      </c>
      <c r="V35" s="3">
        <f t="shared" si="8"/>
        <v>-0.3888888888888885</v>
      </c>
      <c r="W35" s="44">
        <f t="shared" si="9"/>
        <v>34.86791709387381</v>
      </c>
      <c r="X35" s="9">
        <v>11.7</v>
      </c>
      <c r="Y35" s="9">
        <v>2.2</v>
      </c>
      <c r="Z35" s="3">
        <f t="shared" si="10"/>
        <v>0.1363636363636367</v>
      </c>
      <c r="AA35" s="46">
        <f t="shared" si="11"/>
        <v>55.423309045842295</v>
      </c>
      <c r="AB35" s="39">
        <v>14.2</v>
      </c>
      <c r="AC35" s="39">
        <v>1.1</v>
      </c>
      <c r="AD35" s="40">
        <f t="shared" si="12"/>
        <v>-1.9999999999999991</v>
      </c>
      <c r="AE35" s="14">
        <f t="shared" si="13"/>
        <v>2.275013194817925</v>
      </c>
      <c r="AF35" s="1">
        <v>6.5</v>
      </c>
      <c r="AG35" s="1">
        <v>1.7</v>
      </c>
      <c r="AH35" s="1">
        <f t="shared" si="14"/>
        <v>3.235294117647059</v>
      </c>
      <c r="AI35" s="11">
        <f t="shared" si="15"/>
        <v>99.93924125702945</v>
      </c>
      <c r="AJ35" s="1">
        <v>5.3</v>
      </c>
      <c r="AK35" s="1">
        <v>1.9</v>
      </c>
      <c r="AL35" s="1">
        <f t="shared" si="16"/>
        <v>3.5263157894736845</v>
      </c>
      <c r="AM35" s="11">
        <f t="shared" si="17"/>
        <v>99.97893079035897</v>
      </c>
      <c r="AN35" s="113"/>
      <c r="AO35" s="114"/>
      <c r="AP35" s="114"/>
      <c r="AQ35" s="115"/>
      <c r="AR35" s="20">
        <v>2.3</v>
      </c>
      <c r="AS35" s="20">
        <v>2.5</v>
      </c>
      <c r="AT35" s="20">
        <f t="shared" si="18"/>
        <v>3.88</v>
      </c>
      <c r="AU35" s="14">
        <f t="shared" si="19"/>
        <v>0.0052228232401745345</v>
      </c>
      <c r="AV35" s="42">
        <v>5</v>
      </c>
      <c r="AW35" s="9">
        <v>5.5</v>
      </c>
      <c r="AX35" s="10">
        <f t="shared" si="20"/>
        <v>1.2727272727272727</v>
      </c>
      <c r="AY35" s="14">
        <f t="shared" si="21"/>
        <v>10.155741817156567</v>
      </c>
      <c r="AZ35" s="10"/>
      <c r="BA35" s="8">
        <v>54.2</v>
      </c>
      <c r="BB35" s="9">
        <v>8.3</v>
      </c>
      <c r="BC35" s="3">
        <f t="shared" si="22"/>
        <v>-6.53012048192771</v>
      </c>
      <c r="BD35" s="14">
        <f t="shared" si="23"/>
        <v>3.2858402884612453E-09</v>
      </c>
    </row>
    <row r="36" spans="3:56" ht="14.25">
      <c r="C36" s="11">
        <v>13</v>
      </c>
      <c r="D36" s="3">
        <v>7.4</v>
      </c>
      <c r="E36" s="1">
        <v>1.9</v>
      </c>
      <c r="F36" s="3">
        <f t="shared" si="0"/>
        <v>2.9473684210526314</v>
      </c>
      <c r="G36" s="14">
        <f t="shared" si="1"/>
        <v>99.83975444361224</v>
      </c>
      <c r="H36" s="37">
        <v>9.9</v>
      </c>
      <c r="I36" s="37">
        <v>2.5</v>
      </c>
      <c r="J36" s="3">
        <f t="shared" si="2"/>
        <v>1.2399999999999998</v>
      </c>
      <c r="K36" s="14">
        <f t="shared" si="3"/>
        <v>89.25123029254131</v>
      </c>
      <c r="L36" s="1">
        <v>11.7</v>
      </c>
      <c r="M36" s="1">
        <v>2</v>
      </c>
      <c r="N36" s="3">
        <f t="shared" si="4"/>
        <v>0.6500000000000004</v>
      </c>
      <c r="O36" s="14">
        <f t="shared" si="24"/>
        <v>74.21538891941354</v>
      </c>
      <c r="P36" s="1">
        <v>12.4</v>
      </c>
      <c r="Q36" s="1">
        <v>1.8</v>
      </c>
      <c r="R36" s="3">
        <f t="shared" si="6"/>
        <v>0.33333333333333315</v>
      </c>
      <c r="S36" s="44">
        <f t="shared" si="7"/>
        <v>63.055865981823636</v>
      </c>
      <c r="T36" s="1">
        <v>12.7</v>
      </c>
      <c r="U36" s="1">
        <v>1.8</v>
      </c>
      <c r="V36" s="3">
        <f t="shared" si="8"/>
        <v>0.16666666666666705</v>
      </c>
      <c r="W36" s="44">
        <f t="shared" si="9"/>
        <v>56.618383261090386</v>
      </c>
      <c r="X36" s="9">
        <v>11.7</v>
      </c>
      <c r="Y36" s="9">
        <v>2.2</v>
      </c>
      <c r="Z36" s="3">
        <f t="shared" si="10"/>
        <v>0.5909090909090912</v>
      </c>
      <c r="AA36" s="46">
        <f t="shared" si="11"/>
        <v>72.27093327659155</v>
      </c>
      <c r="AB36" s="39">
        <v>14.2</v>
      </c>
      <c r="AC36" s="39">
        <v>1.1</v>
      </c>
      <c r="AD36" s="40">
        <f t="shared" si="12"/>
        <v>-1.0909090909090902</v>
      </c>
      <c r="AE36" s="14">
        <f t="shared" si="13"/>
        <v>13.765644326098142</v>
      </c>
      <c r="AF36" s="1">
        <v>6.5</v>
      </c>
      <c r="AG36" s="1">
        <v>1.7</v>
      </c>
      <c r="AH36" s="1">
        <f t="shared" si="14"/>
        <v>3.823529411764706</v>
      </c>
      <c r="AI36" s="11">
        <f t="shared" si="15"/>
        <v>99.99342225546405</v>
      </c>
      <c r="AJ36" s="1">
        <v>5.3</v>
      </c>
      <c r="AK36" s="1">
        <v>1.9</v>
      </c>
      <c r="AL36" s="1">
        <f t="shared" si="16"/>
        <v>4.052631578947369</v>
      </c>
      <c r="AM36" s="11">
        <f t="shared" si="17"/>
        <v>99.99746776383053</v>
      </c>
      <c r="AN36" s="113"/>
      <c r="AO36" s="114"/>
      <c r="AP36" s="114"/>
      <c r="AQ36" s="115"/>
      <c r="AR36" s="20">
        <v>2.3</v>
      </c>
      <c r="AS36" s="20">
        <v>2.5</v>
      </c>
      <c r="AT36" s="20">
        <f t="shared" si="18"/>
        <v>4.279999999999999</v>
      </c>
      <c r="AU36" s="14">
        <f t="shared" si="19"/>
        <v>0.0009344665670170116</v>
      </c>
      <c r="AV36" s="42">
        <v>5</v>
      </c>
      <c r="AW36" s="9">
        <v>5.5</v>
      </c>
      <c r="AX36" s="10">
        <f t="shared" si="20"/>
        <v>1.4545454545454546</v>
      </c>
      <c r="AY36" s="14">
        <f t="shared" si="21"/>
        <v>7.289757047598798</v>
      </c>
      <c r="AZ36" s="10"/>
      <c r="BA36" s="8">
        <v>54.2</v>
      </c>
      <c r="BB36" s="9">
        <v>8.3</v>
      </c>
      <c r="BC36" s="3">
        <f t="shared" si="22"/>
        <v>-6.53012048192771</v>
      </c>
      <c r="BD36" s="14">
        <f t="shared" si="23"/>
        <v>3.2858402884612453E-09</v>
      </c>
    </row>
    <row r="37" spans="3:56" ht="14.25">
      <c r="C37" s="11">
        <v>14</v>
      </c>
      <c r="D37" s="3">
        <v>7.4</v>
      </c>
      <c r="E37" s="1">
        <v>1.9</v>
      </c>
      <c r="F37" s="3">
        <f t="shared" si="0"/>
        <v>3.473684210526316</v>
      </c>
      <c r="G37" s="14">
        <f t="shared" si="1"/>
        <v>99.97433175809331</v>
      </c>
      <c r="H37" s="37">
        <v>9.9</v>
      </c>
      <c r="I37" s="37">
        <v>2.5</v>
      </c>
      <c r="J37" s="3">
        <f t="shared" si="2"/>
        <v>1.64</v>
      </c>
      <c r="K37" s="14">
        <f t="shared" si="3"/>
        <v>94.94974165258962</v>
      </c>
      <c r="L37" s="1">
        <v>11.7</v>
      </c>
      <c r="M37" s="1">
        <v>2</v>
      </c>
      <c r="N37" s="3">
        <f t="shared" si="4"/>
        <v>1.1500000000000004</v>
      </c>
      <c r="O37" s="14">
        <f t="shared" si="24"/>
        <v>87.49280643628498</v>
      </c>
      <c r="P37" s="1">
        <v>12.4</v>
      </c>
      <c r="Q37" s="1">
        <v>1.8</v>
      </c>
      <c r="R37" s="3">
        <f t="shared" si="6"/>
        <v>0.8888888888888886</v>
      </c>
      <c r="S37" s="44">
        <f t="shared" si="7"/>
        <v>81.29686012545586</v>
      </c>
      <c r="T37" s="1">
        <v>12.7</v>
      </c>
      <c r="U37" s="1">
        <v>1.8</v>
      </c>
      <c r="V37" s="3">
        <f t="shared" si="8"/>
        <v>0.7222222222222227</v>
      </c>
      <c r="W37" s="44">
        <f t="shared" si="9"/>
        <v>76.49210685711654</v>
      </c>
      <c r="X37" s="9">
        <v>11.7</v>
      </c>
      <c r="Y37" s="9">
        <v>2.2</v>
      </c>
      <c r="Z37" s="3">
        <f t="shared" si="10"/>
        <v>1.0454545454545456</v>
      </c>
      <c r="AA37" s="46">
        <f t="shared" si="11"/>
        <v>85.20935308858735</v>
      </c>
      <c r="AB37" s="39">
        <v>14.2</v>
      </c>
      <c r="AC37" s="39">
        <v>1.1</v>
      </c>
      <c r="AD37" s="40">
        <f t="shared" si="12"/>
        <v>-0.18181818181818116</v>
      </c>
      <c r="AE37" s="14">
        <f t="shared" si="13"/>
        <v>42.786270766003604</v>
      </c>
      <c r="AF37" s="1">
        <v>6.5</v>
      </c>
      <c r="AG37" s="1">
        <v>1.7</v>
      </c>
      <c r="AH37" s="1">
        <f t="shared" si="14"/>
        <v>4.411764705882353</v>
      </c>
      <c r="AI37" s="11">
        <f t="shared" si="15"/>
        <v>99.99948734248515</v>
      </c>
      <c r="AJ37" s="1">
        <v>5.3</v>
      </c>
      <c r="AK37" s="1">
        <v>1.9</v>
      </c>
      <c r="AL37" s="1">
        <f t="shared" si="16"/>
        <v>4.578947368421052</v>
      </c>
      <c r="AM37" s="11">
        <f t="shared" si="17"/>
        <v>99.99976633912068</v>
      </c>
      <c r="AN37" s="113"/>
      <c r="AO37" s="114"/>
      <c r="AP37" s="114"/>
      <c r="AQ37" s="115"/>
      <c r="AR37" s="20">
        <v>2.3</v>
      </c>
      <c r="AS37" s="20">
        <v>2.5</v>
      </c>
      <c r="AT37" s="20">
        <f t="shared" si="18"/>
        <v>4.68</v>
      </c>
      <c r="AU37" s="14">
        <f t="shared" si="19"/>
        <v>0.00014343745844769273</v>
      </c>
      <c r="AV37" s="42">
        <v>5</v>
      </c>
      <c r="AW37" s="9">
        <v>5.5</v>
      </c>
      <c r="AX37" s="10">
        <f t="shared" si="20"/>
        <v>1.6363636363636365</v>
      </c>
      <c r="AY37" s="14">
        <f t="shared" si="21"/>
        <v>5.088175247562887</v>
      </c>
      <c r="AZ37" s="10"/>
      <c r="BA37" s="8">
        <v>54.2</v>
      </c>
      <c r="BB37" s="9">
        <v>8.3</v>
      </c>
      <c r="BC37" s="3">
        <f t="shared" si="22"/>
        <v>-6.53012048192771</v>
      </c>
      <c r="BD37" s="14">
        <f t="shared" si="23"/>
        <v>3.2858402884612453E-09</v>
      </c>
    </row>
    <row r="38" spans="3:56" ht="14.25">
      <c r="C38" s="11">
        <v>15</v>
      </c>
      <c r="D38" s="3">
        <v>7.4</v>
      </c>
      <c r="E38" s="1">
        <v>1.9</v>
      </c>
      <c r="F38" s="3">
        <f t="shared" si="0"/>
        <v>4</v>
      </c>
      <c r="G38" s="14">
        <f t="shared" si="1"/>
        <v>99.9968328758167</v>
      </c>
      <c r="H38" s="37">
        <v>9.9</v>
      </c>
      <c r="I38" s="37">
        <v>2.5</v>
      </c>
      <c r="J38" s="3">
        <f t="shared" si="2"/>
        <v>2.04</v>
      </c>
      <c r="K38" s="14">
        <f t="shared" si="3"/>
        <v>97.932483713393</v>
      </c>
      <c r="L38" s="1">
        <v>11.7</v>
      </c>
      <c r="M38" s="1">
        <v>2</v>
      </c>
      <c r="N38" s="3">
        <f t="shared" si="4"/>
        <v>1.6500000000000004</v>
      </c>
      <c r="O38" s="14">
        <f t="shared" si="24"/>
        <v>95.05285319663518</v>
      </c>
      <c r="P38" s="1">
        <v>12.4</v>
      </c>
      <c r="Q38" s="1">
        <v>1.8</v>
      </c>
      <c r="R38" s="3">
        <f t="shared" si="6"/>
        <v>1.4444444444444442</v>
      </c>
      <c r="S38" s="44">
        <f t="shared" si="7"/>
        <v>92.56930017723941</v>
      </c>
      <c r="T38" s="1">
        <v>12.7</v>
      </c>
      <c r="U38" s="1">
        <v>1.8</v>
      </c>
      <c r="V38" s="3">
        <f t="shared" si="8"/>
        <v>1.2777777777777781</v>
      </c>
      <c r="W38" s="44">
        <f t="shared" si="9"/>
        <v>89.93361040084994</v>
      </c>
      <c r="X38" s="9">
        <v>11.7</v>
      </c>
      <c r="Y38" s="9">
        <v>2.2</v>
      </c>
      <c r="Z38" s="3">
        <f t="shared" si="10"/>
        <v>1.5000000000000002</v>
      </c>
      <c r="AA38" s="46">
        <f t="shared" si="11"/>
        <v>93.3192798731142</v>
      </c>
      <c r="AB38" s="39">
        <v>14.2</v>
      </c>
      <c r="AC38" s="39">
        <v>1.1</v>
      </c>
      <c r="AD38" s="40">
        <f t="shared" si="12"/>
        <v>0.7272727272727278</v>
      </c>
      <c r="AE38" s="14">
        <f t="shared" si="13"/>
        <v>76.64705491424135</v>
      </c>
      <c r="AF38" s="1">
        <v>6.5</v>
      </c>
      <c r="AG38" s="1">
        <v>1.7</v>
      </c>
      <c r="AH38" s="1">
        <f t="shared" si="14"/>
        <v>5</v>
      </c>
      <c r="AI38" s="11">
        <f t="shared" si="15"/>
        <v>99.99997133484281</v>
      </c>
      <c r="AJ38" s="1">
        <v>5.3</v>
      </c>
      <c r="AK38" s="1">
        <v>1.9</v>
      </c>
      <c r="AL38" s="1">
        <f t="shared" si="16"/>
        <v>5.105263157894736</v>
      </c>
      <c r="AM38" s="11">
        <f t="shared" si="17"/>
        <v>99.99998348327568</v>
      </c>
      <c r="AN38" s="113"/>
      <c r="AO38" s="114"/>
      <c r="AP38" s="114"/>
      <c r="AQ38" s="115"/>
      <c r="AR38" s="20">
        <v>2.3</v>
      </c>
      <c r="AS38" s="20">
        <v>2.5</v>
      </c>
      <c r="AT38" s="20">
        <f t="shared" si="18"/>
        <v>5.08</v>
      </c>
      <c r="AU38" s="14">
        <f t="shared" si="19"/>
        <v>1.8871743407089525E-05</v>
      </c>
      <c r="AV38" s="42">
        <v>5</v>
      </c>
      <c r="AW38" s="9">
        <v>5.5</v>
      </c>
      <c r="AX38" s="10">
        <f t="shared" si="20"/>
        <v>1.8181818181818181</v>
      </c>
      <c r="AY38" s="14">
        <f t="shared" si="21"/>
        <v>3.4518173997207526</v>
      </c>
      <c r="AZ38" s="10"/>
      <c r="BA38" s="8">
        <v>54.2</v>
      </c>
      <c r="BB38" s="9">
        <v>8.3</v>
      </c>
      <c r="BC38" s="3">
        <f t="shared" si="22"/>
        <v>-6.53012048192771</v>
      </c>
      <c r="BD38" s="14">
        <f t="shared" si="23"/>
        <v>3.2858402884612453E-09</v>
      </c>
    </row>
    <row r="39" spans="1:56" ht="14.25">
      <c r="A39" s="1" t="s">
        <v>18</v>
      </c>
      <c r="B39" s="1">
        <v>12</v>
      </c>
      <c r="F39" s="3"/>
      <c r="G39" s="14"/>
      <c r="J39" s="3"/>
      <c r="K39" s="14"/>
      <c r="N39" s="3"/>
      <c r="O39" s="14"/>
      <c r="R39" s="3"/>
      <c r="S39" s="44"/>
      <c r="V39" s="3"/>
      <c r="W39" s="44"/>
      <c r="X39" s="9"/>
      <c r="Y39" s="9"/>
      <c r="Z39" s="3"/>
      <c r="AA39" s="46"/>
      <c r="AB39" s="39"/>
      <c r="AC39" s="39"/>
      <c r="AD39" s="40"/>
      <c r="AE39" s="14"/>
      <c r="AI39" s="11"/>
      <c r="AM39" s="11"/>
      <c r="AN39" s="8"/>
      <c r="AO39" s="3"/>
      <c r="AP39" s="3"/>
      <c r="AQ39" s="11"/>
      <c r="AR39" s="3"/>
      <c r="AS39" s="3"/>
      <c r="AT39" s="20"/>
      <c r="AU39" s="14"/>
      <c r="AV39" s="42"/>
      <c r="AW39" s="9"/>
      <c r="AX39" s="10"/>
      <c r="AY39" s="14"/>
      <c r="AZ39" s="10"/>
      <c r="BA39" s="8"/>
      <c r="BB39" s="9"/>
      <c r="BC39" s="3"/>
      <c r="BD39" s="14"/>
    </row>
    <row r="40" spans="3:56" ht="14.25">
      <c r="C40" s="11">
        <v>0</v>
      </c>
      <c r="D40" s="1">
        <v>7.3</v>
      </c>
      <c r="E40" s="1">
        <v>2.2</v>
      </c>
      <c r="F40" s="3">
        <f t="shared" si="0"/>
        <v>-3.318181818181818</v>
      </c>
      <c r="G40" s="14">
        <f t="shared" si="1"/>
        <v>0.045302742673952824</v>
      </c>
      <c r="H40" s="37">
        <v>9.8</v>
      </c>
      <c r="I40" s="37">
        <v>2.7</v>
      </c>
      <c r="J40" s="3">
        <f t="shared" si="2"/>
        <v>-3.6296296296296298</v>
      </c>
      <c r="K40" s="14">
        <f t="shared" si="3"/>
        <v>0.01419140847495021</v>
      </c>
      <c r="L40" s="1">
        <v>11.4</v>
      </c>
      <c r="M40" s="1">
        <v>2.6</v>
      </c>
      <c r="N40" s="3">
        <f t="shared" si="4"/>
        <v>-4.384615384615385</v>
      </c>
      <c r="O40" s="14">
        <f t="shared" si="24"/>
        <v>0.0005809544189812274</v>
      </c>
      <c r="P40" s="1">
        <v>12.3</v>
      </c>
      <c r="Q40" s="1">
        <v>1.8</v>
      </c>
      <c r="R40" s="3">
        <f t="shared" si="6"/>
        <v>-6.833333333333334</v>
      </c>
      <c r="S40" s="44">
        <f t="shared" si="7"/>
        <v>4.1481936574363277E-10</v>
      </c>
      <c r="T40" s="1">
        <v>12.5</v>
      </c>
      <c r="U40" s="1">
        <v>2.5</v>
      </c>
      <c r="V40" s="3">
        <f t="shared" si="8"/>
        <v>-5</v>
      </c>
      <c r="W40" s="44">
        <f t="shared" si="9"/>
        <v>2.866515718791933E-05</v>
      </c>
      <c r="X40" s="9">
        <v>11.2</v>
      </c>
      <c r="Y40" s="9">
        <v>3.1</v>
      </c>
      <c r="Z40" s="3">
        <f t="shared" si="10"/>
        <v>-3.612903225806451</v>
      </c>
      <c r="AA40" s="46">
        <f t="shared" si="11"/>
        <v>0.01513938657784503</v>
      </c>
      <c r="AB40" s="39">
        <v>13.8</v>
      </c>
      <c r="AC40" s="39">
        <v>0.9</v>
      </c>
      <c r="AD40" s="40">
        <f t="shared" si="12"/>
        <v>-15.333333333333334</v>
      </c>
      <c r="AE40" s="14">
        <f t="shared" si="13"/>
        <v>2.2893724240133224E-51</v>
      </c>
      <c r="AF40" s="1">
        <v>6.6</v>
      </c>
      <c r="AG40" s="1">
        <v>1.8</v>
      </c>
      <c r="AH40" s="1">
        <f t="shared" si="14"/>
        <v>-3.6666666666666665</v>
      </c>
      <c r="AI40" s="11">
        <f t="shared" si="15"/>
        <v>0.01228663899651522</v>
      </c>
      <c r="AJ40" s="1">
        <v>5.5</v>
      </c>
      <c r="AK40" s="1">
        <v>2.6</v>
      </c>
      <c r="AL40" s="1">
        <f t="shared" si="16"/>
        <v>-2.1153846153846154</v>
      </c>
      <c r="AM40" s="11">
        <f t="shared" si="17"/>
        <v>1.7198589971619236</v>
      </c>
      <c r="AN40" s="113" t="s">
        <v>27</v>
      </c>
      <c r="AO40" s="114"/>
      <c r="AP40" s="114"/>
      <c r="AQ40" s="115"/>
      <c r="AR40" s="20">
        <v>2.7</v>
      </c>
      <c r="AS40" s="20">
        <v>2.3</v>
      </c>
      <c r="AT40" s="20">
        <f t="shared" si="18"/>
        <v>-1.173913043478261</v>
      </c>
      <c r="AU40" s="14">
        <f t="shared" si="19"/>
        <v>87.97850713014526</v>
      </c>
      <c r="AV40" s="42">
        <v>7.3</v>
      </c>
      <c r="AW40" s="9">
        <v>10.1</v>
      </c>
      <c r="AX40" s="10">
        <f t="shared" si="20"/>
        <v>-0.7227722772277227</v>
      </c>
      <c r="AY40" s="14">
        <f t="shared" si="21"/>
        <v>76.5090098975503</v>
      </c>
      <c r="AZ40" s="10"/>
      <c r="BA40" s="8">
        <v>53.3</v>
      </c>
      <c r="BB40" s="9">
        <v>10.3</v>
      </c>
      <c r="BC40" s="3">
        <f t="shared" si="22"/>
        <v>-5.174757281553397</v>
      </c>
      <c r="BD40" s="14">
        <f t="shared" si="23"/>
        <v>1.141037241267804E-05</v>
      </c>
    </row>
    <row r="41" spans="3:56" ht="14.25">
      <c r="C41" s="11">
        <v>1</v>
      </c>
      <c r="D41" s="1">
        <v>7.3</v>
      </c>
      <c r="E41" s="1">
        <v>2.2</v>
      </c>
      <c r="F41" s="3">
        <f t="shared" si="0"/>
        <v>-2.8636363636363633</v>
      </c>
      <c r="G41" s="14">
        <f t="shared" si="1"/>
        <v>0.2094042506792276</v>
      </c>
      <c r="H41" s="37">
        <v>9.8</v>
      </c>
      <c r="I41" s="37">
        <v>2.7</v>
      </c>
      <c r="J41" s="3">
        <f t="shared" si="2"/>
        <v>-3.2592592592592595</v>
      </c>
      <c r="K41" s="14">
        <f t="shared" si="3"/>
        <v>0.055851769052332134</v>
      </c>
      <c r="L41" s="1">
        <v>11.4</v>
      </c>
      <c r="M41" s="1">
        <v>2.6</v>
      </c>
      <c r="N41" s="3">
        <f t="shared" si="4"/>
        <v>-4</v>
      </c>
      <c r="O41" s="14">
        <f t="shared" si="24"/>
        <v>0.0031671241833119857</v>
      </c>
      <c r="P41" s="1">
        <v>12.3</v>
      </c>
      <c r="Q41" s="1">
        <v>1.8</v>
      </c>
      <c r="R41" s="3">
        <f t="shared" si="6"/>
        <v>-6.277777777777778</v>
      </c>
      <c r="S41" s="44">
        <f t="shared" si="7"/>
        <v>1.7172315470463845E-08</v>
      </c>
      <c r="T41" s="1">
        <v>12.5</v>
      </c>
      <c r="U41" s="1">
        <v>2.5</v>
      </c>
      <c r="V41" s="3">
        <f t="shared" si="8"/>
        <v>-4.6</v>
      </c>
      <c r="W41" s="44">
        <f t="shared" si="9"/>
        <v>0.00021124547025028534</v>
      </c>
      <c r="X41" s="9">
        <v>11.2</v>
      </c>
      <c r="Y41" s="9">
        <v>3.1</v>
      </c>
      <c r="Z41" s="3">
        <f t="shared" si="10"/>
        <v>-3.290322580645161</v>
      </c>
      <c r="AA41" s="46">
        <f t="shared" si="11"/>
        <v>0.05003629368018688</v>
      </c>
      <c r="AB41" s="39">
        <v>13.8</v>
      </c>
      <c r="AC41" s="39">
        <v>0.9</v>
      </c>
      <c r="AD41" s="40">
        <f t="shared" si="12"/>
        <v>-14.222222222222223</v>
      </c>
      <c r="AE41" s="14">
        <f t="shared" si="13"/>
        <v>3.335035771338886E-44</v>
      </c>
      <c r="AF41" s="1">
        <v>6.6</v>
      </c>
      <c r="AG41" s="1">
        <v>1.8</v>
      </c>
      <c r="AH41" s="1">
        <f t="shared" si="14"/>
        <v>-3.1111111111111107</v>
      </c>
      <c r="AI41" s="11">
        <f t="shared" si="15"/>
        <v>0.0931923967514974</v>
      </c>
      <c r="AJ41" s="1">
        <v>5.5</v>
      </c>
      <c r="AK41" s="1">
        <v>2.6</v>
      </c>
      <c r="AL41" s="1">
        <f t="shared" si="16"/>
        <v>-1.7307692307692306</v>
      </c>
      <c r="AM41" s="11">
        <f t="shared" si="17"/>
        <v>4.174646592090906</v>
      </c>
      <c r="AN41" s="113"/>
      <c r="AO41" s="114"/>
      <c r="AP41" s="114"/>
      <c r="AQ41" s="115"/>
      <c r="AR41" s="20">
        <v>2.7</v>
      </c>
      <c r="AS41" s="20">
        <v>2.3</v>
      </c>
      <c r="AT41" s="20">
        <f t="shared" si="18"/>
        <v>-0.7391304347826089</v>
      </c>
      <c r="AU41" s="14">
        <f t="shared" si="19"/>
        <v>77.00861012016021</v>
      </c>
      <c r="AV41" s="42">
        <v>7.3</v>
      </c>
      <c r="AW41" s="9">
        <v>10.1</v>
      </c>
      <c r="AX41" s="10">
        <f t="shared" si="20"/>
        <v>-0.6237623762376238</v>
      </c>
      <c r="AY41" s="14">
        <f t="shared" si="21"/>
        <v>73.3608174124382</v>
      </c>
      <c r="AZ41" s="10"/>
      <c r="BA41" s="8">
        <v>53.3</v>
      </c>
      <c r="BB41" s="9">
        <v>10.3</v>
      </c>
      <c r="BC41" s="3">
        <f t="shared" si="22"/>
        <v>-5.174757281553397</v>
      </c>
      <c r="BD41" s="14">
        <f t="shared" si="23"/>
        <v>1.141037241267804E-05</v>
      </c>
    </row>
    <row r="42" spans="3:56" ht="14.25">
      <c r="C42" s="11">
        <v>2</v>
      </c>
      <c r="D42" s="1">
        <v>7.3</v>
      </c>
      <c r="E42" s="1">
        <v>2.2</v>
      </c>
      <c r="F42" s="3">
        <f t="shared" si="0"/>
        <v>-2.4090909090909087</v>
      </c>
      <c r="G42" s="14">
        <f t="shared" si="1"/>
        <v>0.7996156924797779</v>
      </c>
      <c r="H42" s="37">
        <v>9.8</v>
      </c>
      <c r="I42" s="37">
        <v>2.7</v>
      </c>
      <c r="J42" s="3">
        <f t="shared" si="2"/>
        <v>-2.888888888888889</v>
      </c>
      <c r="K42" s="14">
        <f t="shared" si="3"/>
        <v>0.1933028269981879</v>
      </c>
      <c r="L42" s="1">
        <v>11.4</v>
      </c>
      <c r="M42" s="1">
        <v>2.6</v>
      </c>
      <c r="N42" s="3">
        <f t="shared" si="4"/>
        <v>-3.6153846153846154</v>
      </c>
      <c r="O42" s="14">
        <f t="shared" si="24"/>
        <v>0.014995101564325576</v>
      </c>
      <c r="P42" s="1">
        <v>12.3</v>
      </c>
      <c r="Q42" s="1">
        <v>1.8</v>
      </c>
      <c r="R42" s="3">
        <f t="shared" si="6"/>
        <v>-5.722222222222222</v>
      </c>
      <c r="S42" s="44">
        <f t="shared" si="7"/>
        <v>5.256982969703101E-07</v>
      </c>
      <c r="T42" s="1">
        <v>12.5</v>
      </c>
      <c r="U42" s="1">
        <v>2.5</v>
      </c>
      <c r="V42" s="3">
        <f t="shared" si="8"/>
        <v>-4.2</v>
      </c>
      <c r="W42" s="44">
        <f t="shared" si="9"/>
        <v>0.001334574901590631</v>
      </c>
      <c r="X42" s="9">
        <v>11.2</v>
      </c>
      <c r="Y42" s="9">
        <v>3.1</v>
      </c>
      <c r="Z42" s="3">
        <f t="shared" si="10"/>
        <v>-2.9677419354838706</v>
      </c>
      <c r="AA42" s="46">
        <f t="shared" si="11"/>
        <v>0.14999804318494525</v>
      </c>
      <c r="AB42" s="39">
        <v>13.8</v>
      </c>
      <c r="AC42" s="39">
        <v>0.9</v>
      </c>
      <c r="AD42" s="40">
        <f t="shared" si="12"/>
        <v>-13.11111111111111</v>
      </c>
      <c r="AE42" s="14">
        <f t="shared" si="13"/>
        <v>1.4220048454426959E-37</v>
      </c>
      <c r="AF42" s="1">
        <v>6.6</v>
      </c>
      <c r="AG42" s="1">
        <v>1.8</v>
      </c>
      <c r="AH42" s="1">
        <f t="shared" si="14"/>
        <v>-2.5555555555555554</v>
      </c>
      <c r="AI42" s="11">
        <f t="shared" si="15"/>
        <v>0.5300921784243288</v>
      </c>
      <c r="AJ42" s="1">
        <v>5.5</v>
      </c>
      <c r="AK42" s="1">
        <v>2.6</v>
      </c>
      <c r="AL42" s="1">
        <f t="shared" si="16"/>
        <v>-1.346153846153846</v>
      </c>
      <c r="AM42" s="11">
        <f t="shared" si="17"/>
        <v>8.912645309802988</v>
      </c>
      <c r="AN42" s="113"/>
      <c r="AO42" s="114"/>
      <c r="AP42" s="114"/>
      <c r="AQ42" s="115"/>
      <c r="AR42" s="20">
        <v>2.7</v>
      </c>
      <c r="AS42" s="20">
        <v>2.3</v>
      </c>
      <c r="AT42" s="20">
        <f t="shared" si="18"/>
        <v>-0.3043478260869566</v>
      </c>
      <c r="AU42" s="14">
        <f t="shared" si="19"/>
        <v>61.95685438931423</v>
      </c>
      <c r="AV42" s="42">
        <v>7.3</v>
      </c>
      <c r="AW42" s="9">
        <v>10.1</v>
      </c>
      <c r="AX42" s="10">
        <f t="shared" si="20"/>
        <v>-0.5247524752475248</v>
      </c>
      <c r="AY42" s="14">
        <f t="shared" si="21"/>
        <v>70.01223634803068</v>
      </c>
      <c r="AZ42" s="10"/>
      <c r="BA42" s="8">
        <v>53.3</v>
      </c>
      <c r="BB42" s="9">
        <v>10.3</v>
      </c>
      <c r="BC42" s="3">
        <f t="shared" si="22"/>
        <v>-5.174757281553397</v>
      </c>
      <c r="BD42" s="14">
        <f t="shared" si="23"/>
        <v>1.141037241267804E-05</v>
      </c>
    </row>
    <row r="43" spans="3:56" ht="14.25">
      <c r="C43" s="11">
        <v>3</v>
      </c>
      <c r="D43" s="1">
        <v>7.3</v>
      </c>
      <c r="E43" s="1">
        <v>2.2</v>
      </c>
      <c r="F43" s="3">
        <f t="shared" si="0"/>
        <v>-1.9545454545454544</v>
      </c>
      <c r="G43" s="14">
        <f t="shared" si="1"/>
        <v>2.531837239473634</v>
      </c>
      <c r="H43" s="37">
        <v>9.8</v>
      </c>
      <c r="I43" s="37">
        <v>2.7</v>
      </c>
      <c r="J43" s="3">
        <f t="shared" si="2"/>
        <v>-2.5185185185185186</v>
      </c>
      <c r="K43" s="14">
        <f t="shared" si="3"/>
        <v>0.5892484309412792</v>
      </c>
      <c r="L43" s="1">
        <v>11.4</v>
      </c>
      <c r="M43" s="1">
        <v>2.6</v>
      </c>
      <c r="N43" s="3">
        <f t="shared" si="4"/>
        <v>-3.230769230769231</v>
      </c>
      <c r="O43" s="14">
        <f t="shared" si="24"/>
        <v>0.06172878623205639</v>
      </c>
      <c r="P43" s="1">
        <v>12.3</v>
      </c>
      <c r="Q43" s="1">
        <v>1.8</v>
      </c>
      <c r="R43" s="3">
        <f t="shared" si="6"/>
        <v>-5.166666666666667</v>
      </c>
      <c r="S43" s="44">
        <f t="shared" si="7"/>
        <v>1.1915285332013905E-05</v>
      </c>
      <c r="T43" s="1">
        <v>12.5</v>
      </c>
      <c r="U43" s="1">
        <v>2.5</v>
      </c>
      <c r="V43" s="3">
        <f t="shared" si="8"/>
        <v>-3.8</v>
      </c>
      <c r="W43" s="44">
        <f t="shared" si="9"/>
        <v>0.007234804392511999</v>
      </c>
      <c r="X43" s="9">
        <v>11.2</v>
      </c>
      <c r="Y43" s="9">
        <v>3.1</v>
      </c>
      <c r="Z43" s="3">
        <f t="shared" si="10"/>
        <v>-2.6451612903225805</v>
      </c>
      <c r="AA43" s="46">
        <f t="shared" si="11"/>
        <v>0.40825993347338824</v>
      </c>
      <c r="AB43" s="39">
        <v>13.8</v>
      </c>
      <c r="AC43" s="39">
        <v>0.9</v>
      </c>
      <c r="AD43" s="40">
        <f t="shared" si="12"/>
        <v>-12</v>
      </c>
      <c r="AE43" s="14">
        <f t="shared" si="13"/>
        <v>1.7764821120776536E-31</v>
      </c>
      <c r="AF43" s="1">
        <v>6.6</v>
      </c>
      <c r="AG43" s="1">
        <v>1.8</v>
      </c>
      <c r="AH43" s="1">
        <f t="shared" si="14"/>
        <v>-1.9999999999999998</v>
      </c>
      <c r="AI43" s="11">
        <f t="shared" si="15"/>
        <v>2.2750131948179217</v>
      </c>
      <c r="AJ43" s="1">
        <v>5.5</v>
      </c>
      <c r="AK43" s="1">
        <v>2.6</v>
      </c>
      <c r="AL43" s="1">
        <f t="shared" si="16"/>
        <v>-0.9615384615384615</v>
      </c>
      <c r="AM43" s="11">
        <f t="shared" si="17"/>
        <v>16.81407482303387</v>
      </c>
      <c r="AN43" s="113"/>
      <c r="AO43" s="114"/>
      <c r="AP43" s="114"/>
      <c r="AQ43" s="115"/>
      <c r="AR43" s="20">
        <v>2.7</v>
      </c>
      <c r="AS43" s="20">
        <v>2.3</v>
      </c>
      <c r="AT43" s="20">
        <f t="shared" si="18"/>
        <v>0.1304347826086956</v>
      </c>
      <c r="AU43" s="14">
        <f t="shared" si="19"/>
        <v>44.81112245502226</v>
      </c>
      <c r="AV43" s="42">
        <v>7.3</v>
      </c>
      <c r="AW43" s="9">
        <v>10.1</v>
      </c>
      <c r="AX43" s="10">
        <f t="shared" si="20"/>
        <v>-0.42574257425742573</v>
      </c>
      <c r="AY43" s="14">
        <f t="shared" si="21"/>
        <v>66.48522821792112</v>
      </c>
      <c r="AZ43" s="10"/>
      <c r="BA43" s="8">
        <v>53.3</v>
      </c>
      <c r="BB43" s="9">
        <v>10.3</v>
      </c>
      <c r="BC43" s="3">
        <f t="shared" si="22"/>
        <v>-5.174757281553397</v>
      </c>
      <c r="BD43" s="14">
        <f t="shared" si="23"/>
        <v>1.141037241267804E-05</v>
      </c>
    </row>
    <row r="44" spans="3:56" ht="14.25">
      <c r="C44" s="11">
        <v>4</v>
      </c>
      <c r="D44" s="1">
        <v>7.3</v>
      </c>
      <c r="E44" s="1">
        <v>2.2</v>
      </c>
      <c r="F44" s="3">
        <f t="shared" si="0"/>
        <v>-1.4999999999999998</v>
      </c>
      <c r="G44" s="14">
        <f t="shared" si="1"/>
        <v>6.6807201268858085</v>
      </c>
      <c r="H44" s="37">
        <v>9.8</v>
      </c>
      <c r="I44" s="37">
        <v>2.7</v>
      </c>
      <c r="J44" s="3">
        <f t="shared" si="2"/>
        <v>-2.1481481481481484</v>
      </c>
      <c r="K44" s="14">
        <f t="shared" si="3"/>
        <v>1.5850994164039127</v>
      </c>
      <c r="L44" s="1">
        <v>11.4</v>
      </c>
      <c r="M44" s="1">
        <v>2.6</v>
      </c>
      <c r="N44" s="3">
        <f t="shared" si="4"/>
        <v>-2.8461538461538463</v>
      </c>
      <c r="O44" s="14">
        <f t="shared" si="24"/>
        <v>0.22125405151651664</v>
      </c>
      <c r="P44" s="1">
        <v>12.3</v>
      </c>
      <c r="Q44" s="1">
        <v>1.8</v>
      </c>
      <c r="R44" s="3">
        <f t="shared" si="6"/>
        <v>-4.611111111111112</v>
      </c>
      <c r="S44" s="44">
        <f t="shared" si="7"/>
        <v>0.00020026118632935114</v>
      </c>
      <c r="T44" s="1">
        <v>12.5</v>
      </c>
      <c r="U44" s="1">
        <v>2.5</v>
      </c>
      <c r="V44" s="3">
        <f t="shared" si="8"/>
        <v>-3.4</v>
      </c>
      <c r="W44" s="44">
        <f t="shared" si="9"/>
        <v>0.03369292656768808</v>
      </c>
      <c r="X44" s="9">
        <v>11.2</v>
      </c>
      <c r="Y44" s="9">
        <v>3.1</v>
      </c>
      <c r="Z44" s="3">
        <f t="shared" si="10"/>
        <v>-2.32258064516129</v>
      </c>
      <c r="AA44" s="46">
        <f t="shared" si="11"/>
        <v>1.0100845736553972</v>
      </c>
      <c r="AB44" s="39">
        <v>13.8</v>
      </c>
      <c r="AC44" s="39">
        <v>0.9</v>
      </c>
      <c r="AD44" s="40">
        <f t="shared" si="12"/>
        <v>-10.88888888888889</v>
      </c>
      <c r="AE44" s="14">
        <f t="shared" si="13"/>
        <v>6.510963263633558E-26</v>
      </c>
      <c r="AF44" s="1">
        <v>6.6</v>
      </c>
      <c r="AG44" s="1">
        <v>1.8</v>
      </c>
      <c r="AH44" s="1">
        <f t="shared" si="14"/>
        <v>-1.4444444444444442</v>
      </c>
      <c r="AI44" s="11">
        <f t="shared" si="15"/>
        <v>7.430699822760591</v>
      </c>
      <c r="AJ44" s="1">
        <v>5.5</v>
      </c>
      <c r="AK44" s="1">
        <v>2.6</v>
      </c>
      <c r="AL44" s="1">
        <f t="shared" si="16"/>
        <v>-0.5769230769230769</v>
      </c>
      <c r="AM44" s="11">
        <f t="shared" si="17"/>
        <v>28.199571030898475</v>
      </c>
      <c r="AN44" s="113"/>
      <c r="AO44" s="114"/>
      <c r="AP44" s="114"/>
      <c r="AQ44" s="115"/>
      <c r="AR44" s="20">
        <v>2.7</v>
      </c>
      <c r="AS44" s="20">
        <v>2.3</v>
      </c>
      <c r="AT44" s="20">
        <f t="shared" si="18"/>
        <v>0.5652173913043478</v>
      </c>
      <c r="AU44" s="14">
        <f t="shared" si="19"/>
        <v>28.596295446882863</v>
      </c>
      <c r="AV44" s="42">
        <v>7.3</v>
      </c>
      <c r="AW44" s="9">
        <v>10.1</v>
      </c>
      <c r="AX44" s="10">
        <f t="shared" si="20"/>
        <v>-0.32673267326732675</v>
      </c>
      <c r="AY44" s="14">
        <f t="shared" si="21"/>
        <v>62.806495717432654</v>
      </c>
      <c r="AZ44" s="10"/>
      <c r="BA44" s="8">
        <v>53.3</v>
      </c>
      <c r="BB44" s="9">
        <v>10.3</v>
      </c>
      <c r="BC44" s="3">
        <f t="shared" si="22"/>
        <v>-5.174757281553397</v>
      </c>
      <c r="BD44" s="14">
        <f t="shared" si="23"/>
        <v>1.141037241267804E-05</v>
      </c>
    </row>
    <row r="45" spans="3:56" ht="14.25">
      <c r="C45" s="11">
        <v>5</v>
      </c>
      <c r="D45" s="1">
        <v>7.3</v>
      </c>
      <c r="E45" s="1">
        <v>2.2</v>
      </c>
      <c r="F45" s="3">
        <f t="shared" si="0"/>
        <v>-1.0454545454545452</v>
      </c>
      <c r="G45" s="14">
        <f t="shared" si="1"/>
        <v>14.790646911412663</v>
      </c>
      <c r="H45" s="37">
        <v>9.8</v>
      </c>
      <c r="I45" s="37">
        <v>2.7</v>
      </c>
      <c r="J45" s="3">
        <f t="shared" si="2"/>
        <v>-1.777777777777778</v>
      </c>
      <c r="K45" s="14">
        <f t="shared" si="3"/>
        <v>3.7720179813400208</v>
      </c>
      <c r="L45" s="1">
        <v>11.4</v>
      </c>
      <c r="M45" s="1">
        <v>2.6</v>
      </c>
      <c r="N45" s="3">
        <f t="shared" si="4"/>
        <v>-2.4615384615384617</v>
      </c>
      <c r="O45" s="14">
        <f t="shared" si="24"/>
        <v>0.6917128192854466</v>
      </c>
      <c r="P45" s="1">
        <v>12.3</v>
      </c>
      <c r="Q45" s="1">
        <v>1.8</v>
      </c>
      <c r="R45" s="3">
        <f t="shared" si="6"/>
        <v>-4.055555555555556</v>
      </c>
      <c r="S45" s="44">
        <f t="shared" si="7"/>
        <v>0.002500764125888745</v>
      </c>
      <c r="T45" s="1">
        <v>12.5</v>
      </c>
      <c r="U45" s="1">
        <v>2.5</v>
      </c>
      <c r="V45" s="3">
        <f t="shared" si="8"/>
        <v>-3</v>
      </c>
      <c r="W45" s="44">
        <f t="shared" si="9"/>
        <v>0.13498980316300932</v>
      </c>
      <c r="X45" s="9">
        <v>11.2</v>
      </c>
      <c r="Y45" s="9">
        <v>3.1</v>
      </c>
      <c r="Z45" s="3">
        <f t="shared" si="10"/>
        <v>-1.9999999999999998</v>
      </c>
      <c r="AA45" s="46">
        <f t="shared" si="11"/>
        <v>2.2750131948179217</v>
      </c>
      <c r="AB45" s="39">
        <v>13.8</v>
      </c>
      <c r="AC45" s="39">
        <v>0.9</v>
      </c>
      <c r="AD45" s="40">
        <f t="shared" si="12"/>
        <v>-9.777777777777779</v>
      </c>
      <c r="AE45" s="14">
        <f t="shared" si="13"/>
        <v>7.012805864363526E-21</v>
      </c>
      <c r="AF45" s="1">
        <v>6.6</v>
      </c>
      <c r="AG45" s="1">
        <v>1.8</v>
      </c>
      <c r="AH45" s="1">
        <f t="shared" si="14"/>
        <v>-0.8888888888888886</v>
      </c>
      <c r="AI45" s="11">
        <f t="shared" si="15"/>
        <v>18.703139874544135</v>
      </c>
      <c r="AJ45" s="1">
        <v>5.5</v>
      </c>
      <c r="AK45" s="1">
        <v>2.6</v>
      </c>
      <c r="AL45" s="1">
        <f t="shared" si="16"/>
        <v>-0.1923076923076923</v>
      </c>
      <c r="AM45" s="11">
        <f t="shared" si="17"/>
        <v>42.37505966340473</v>
      </c>
      <c r="AN45" s="113"/>
      <c r="AO45" s="114"/>
      <c r="AP45" s="114"/>
      <c r="AQ45" s="115"/>
      <c r="AR45" s="20">
        <v>2.7</v>
      </c>
      <c r="AS45" s="20">
        <v>2.3</v>
      </c>
      <c r="AT45" s="20">
        <f t="shared" si="18"/>
        <v>1</v>
      </c>
      <c r="AU45" s="14">
        <f t="shared" si="19"/>
        <v>15.865525393145703</v>
      </c>
      <c r="AV45" s="42">
        <v>7.3</v>
      </c>
      <c r="AW45" s="9">
        <v>10.1</v>
      </c>
      <c r="AX45" s="10">
        <f t="shared" si="20"/>
        <v>-0.2277227722772277</v>
      </c>
      <c r="AY45" s="14">
        <f t="shared" si="21"/>
        <v>59.00691160968649</v>
      </c>
      <c r="AZ45" s="10"/>
      <c r="BA45" s="8">
        <v>53.3</v>
      </c>
      <c r="BB45" s="9">
        <v>10.3</v>
      </c>
      <c r="BC45" s="3">
        <f t="shared" si="22"/>
        <v>-5.174757281553397</v>
      </c>
      <c r="BD45" s="14">
        <f t="shared" si="23"/>
        <v>1.141037241267804E-05</v>
      </c>
    </row>
    <row r="46" spans="3:56" ht="14.25">
      <c r="C46" s="11">
        <v>6</v>
      </c>
      <c r="D46" s="1">
        <v>7.3</v>
      </c>
      <c r="E46" s="1">
        <v>2.2</v>
      </c>
      <c r="F46" s="3">
        <f t="shared" si="0"/>
        <v>-0.5909090909090908</v>
      </c>
      <c r="G46" s="14">
        <f t="shared" si="1"/>
        <v>27.72906672340846</v>
      </c>
      <c r="H46" s="37">
        <v>9.8</v>
      </c>
      <c r="I46" s="37">
        <v>2.7</v>
      </c>
      <c r="J46" s="3">
        <f t="shared" si="2"/>
        <v>-1.4074074074074077</v>
      </c>
      <c r="K46" s="14">
        <f t="shared" si="3"/>
        <v>7.965330798079057</v>
      </c>
      <c r="L46" s="1">
        <v>11.4</v>
      </c>
      <c r="M46" s="1">
        <v>2.6</v>
      </c>
      <c r="N46" s="3">
        <f t="shared" si="4"/>
        <v>-2.076923076923077</v>
      </c>
      <c r="O46" s="14">
        <f t="shared" si="24"/>
        <v>1.8904329735190712</v>
      </c>
      <c r="P46" s="1">
        <v>12.3</v>
      </c>
      <c r="Q46" s="1">
        <v>1.8</v>
      </c>
      <c r="R46" s="3">
        <f t="shared" si="6"/>
        <v>-3.5000000000000004</v>
      </c>
      <c r="S46" s="44">
        <f t="shared" si="7"/>
        <v>0.02326290790355246</v>
      </c>
      <c r="T46" s="1">
        <v>12.5</v>
      </c>
      <c r="U46" s="1">
        <v>2.5</v>
      </c>
      <c r="V46" s="3">
        <f t="shared" si="8"/>
        <v>-2.6</v>
      </c>
      <c r="W46" s="44">
        <f t="shared" si="9"/>
        <v>0.46611880237187475</v>
      </c>
      <c r="X46" s="9">
        <v>11.2</v>
      </c>
      <c r="Y46" s="9">
        <v>3.1</v>
      </c>
      <c r="Z46" s="3">
        <f t="shared" si="10"/>
        <v>-1.6774193548387093</v>
      </c>
      <c r="AA46" s="46">
        <f t="shared" si="11"/>
        <v>4.673025360293578</v>
      </c>
      <c r="AB46" s="39">
        <v>13.8</v>
      </c>
      <c r="AC46" s="39">
        <v>0.9</v>
      </c>
      <c r="AD46" s="40">
        <f t="shared" si="12"/>
        <v>-8.666666666666668</v>
      </c>
      <c r="AE46" s="14">
        <f t="shared" si="13"/>
        <v>2.22477597851042E-16</v>
      </c>
      <c r="AF46" s="1">
        <v>6.6</v>
      </c>
      <c r="AG46" s="1">
        <v>1.8</v>
      </c>
      <c r="AH46" s="1">
        <f t="shared" si="14"/>
        <v>-0.33333333333333315</v>
      </c>
      <c r="AI46" s="11">
        <f t="shared" si="15"/>
        <v>36.944134018176364</v>
      </c>
      <c r="AJ46" s="1">
        <v>5.5</v>
      </c>
      <c r="AK46" s="1">
        <v>2.6</v>
      </c>
      <c r="AL46" s="1">
        <f t="shared" si="16"/>
        <v>0.1923076923076923</v>
      </c>
      <c r="AM46" s="11">
        <f t="shared" si="17"/>
        <v>57.624940336595266</v>
      </c>
      <c r="AN46" s="113"/>
      <c r="AO46" s="114"/>
      <c r="AP46" s="114"/>
      <c r="AQ46" s="115"/>
      <c r="AR46" s="20">
        <v>2.7</v>
      </c>
      <c r="AS46" s="20">
        <v>2.3</v>
      </c>
      <c r="AT46" s="20">
        <f t="shared" si="18"/>
        <v>1.434782608695652</v>
      </c>
      <c r="AU46" s="14">
        <f t="shared" si="19"/>
        <v>7.567452762419421</v>
      </c>
      <c r="AV46" s="42">
        <v>7.3</v>
      </c>
      <c r="AW46" s="9">
        <v>10.1</v>
      </c>
      <c r="AX46" s="10">
        <f t="shared" si="20"/>
        <v>-0.1287128712871287</v>
      </c>
      <c r="AY46" s="14">
        <f t="shared" si="21"/>
        <v>55.120757484041725</v>
      </c>
      <c r="AZ46" s="10"/>
      <c r="BA46" s="8">
        <v>53.3</v>
      </c>
      <c r="BB46" s="9">
        <v>10.3</v>
      </c>
      <c r="BC46" s="3">
        <f t="shared" si="22"/>
        <v>-5.174757281553397</v>
      </c>
      <c r="BD46" s="14">
        <f t="shared" si="23"/>
        <v>1.141037241267804E-05</v>
      </c>
    </row>
    <row r="47" spans="3:56" ht="14.25">
      <c r="C47" s="11">
        <v>7</v>
      </c>
      <c r="D47" s="1">
        <v>7.3</v>
      </c>
      <c r="E47" s="1">
        <v>2.2</v>
      </c>
      <c r="F47" s="3">
        <f t="shared" si="0"/>
        <v>-0.13636363636363627</v>
      </c>
      <c r="G47" s="14">
        <f t="shared" si="1"/>
        <v>44.576690954157726</v>
      </c>
      <c r="H47" s="37">
        <v>9.8</v>
      </c>
      <c r="I47" s="37">
        <v>2.7</v>
      </c>
      <c r="J47" s="3">
        <f t="shared" si="2"/>
        <v>-1.0370370370370372</v>
      </c>
      <c r="K47" s="14">
        <f t="shared" si="3"/>
        <v>14.985929830560444</v>
      </c>
      <c r="L47" s="1">
        <v>11.4</v>
      </c>
      <c r="M47" s="1">
        <v>2.6</v>
      </c>
      <c r="N47" s="3">
        <f t="shared" si="4"/>
        <v>-1.6923076923076923</v>
      </c>
      <c r="O47" s="14">
        <f t="shared" si="24"/>
        <v>4.529366096075686</v>
      </c>
      <c r="P47" s="1">
        <v>12.3</v>
      </c>
      <c r="Q47" s="1">
        <v>1.8</v>
      </c>
      <c r="R47" s="3">
        <f t="shared" si="6"/>
        <v>-2.9444444444444446</v>
      </c>
      <c r="S47" s="44">
        <f t="shared" si="7"/>
        <v>0.16176751273028261</v>
      </c>
      <c r="T47" s="1">
        <v>12.5</v>
      </c>
      <c r="U47" s="1">
        <v>2.5</v>
      </c>
      <c r="V47" s="3">
        <f t="shared" si="8"/>
        <v>-2.2</v>
      </c>
      <c r="W47" s="44">
        <f t="shared" si="9"/>
        <v>1.3903447513498597</v>
      </c>
      <c r="X47" s="9">
        <v>11.2</v>
      </c>
      <c r="Y47" s="9">
        <v>3.1</v>
      </c>
      <c r="Z47" s="3">
        <f t="shared" si="10"/>
        <v>-1.354838709677419</v>
      </c>
      <c r="AA47" s="46">
        <f t="shared" si="11"/>
        <v>8.773447525679808</v>
      </c>
      <c r="AB47" s="39">
        <v>13.8</v>
      </c>
      <c r="AC47" s="39">
        <v>0.9</v>
      </c>
      <c r="AD47" s="40">
        <f t="shared" si="12"/>
        <v>-7.555555555555556</v>
      </c>
      <c r="AE47" s="14">
        <f t="shared" si="13"/>
        <v>2.0853787384776364E-12</v>
      </c>
      <c r="AF47" s="1">
        <v>6.6</v>
      </c>
      <c r="AG47" s="1">
        <v>1.8</v>
      </c>
      <c r="AH47" s="1">
        <f t="shared" si="14"/>
        <v>0.2222222222222224</v>
      </c>
      <c r="AI47" s="11">
        <f t="shared" si="15"/>
        <v>58.79295521290575</v>
      </c>
      <c r="AJ47" s="1">
        <v>5.5</v>
      </c>
      <c r="AK47" s="1">
        <v>2.6</v>
      </c>
      <c r="AL47" s="1">
        <f t="shared" si="16"/>
        <v>0.5769230769230769</v>
      </c>
      <c r="AM47" s="11">
        <f t="shared" si="17"/>
        <v>71.80042896910153</v>
      </c>
      <c r="AN47" s="113"/>
      <c r="AO47" s="114"/>
      <c r="AP47" s="114"/>
      <c r="AQ47" s="115"/>
      <c r="AR47" s="20">
        <v>2.7</v>
      </c>
      <c r="AS47" s="20">
        <v>2.3</v>
      </c>
      <c r="AT47" s="20">
        <f t="shared" si="18"/>
        <v>1.8695652173913044</v>
      </c>
      <c r="AU47" s="14">
        <f t="shared" si="19"/>
        <v>3.077210960040361</v>
      </c>
      <c r="AV47" s="42">
        <v>7.3</v>
      </c>
      <c r="AW47" s="9">
        <v>10.1</v>
      </c>
      <c r="AX47" s="10">
        <f t="shared" si="20"/>
        <v>-0.029702970297029688</v>
      </c>
      <c r="AY47" s="14">
        <f t="shared" si="21"/>
        <v>51.184802849305235</v>
      </c>
      <c r="AZ47" s="10"/>
      <c r="BA47" s="8">
        <v>53.3</v>
      </c>
      <c r="BB47" s="9">
        <v>10.3</v>
      </c>
      <c r="BC47" s="3">
        <f t="shared" si="22"/>
        <v>-5.174757281553397</v>
      </c>
      <c r="BD47" s="14">
        <f t="shared" si="23"/>
        <v>1.141037241267804E-05</v>
      </c>
    </row>
    <row r="48" spans="3:56" ht="14.25">
      <c r="C48" s="11">
        <v>8</v>
      </c>
      <c r="D48" s="1">
        <v>7.3</v>
      </c>
      <c r="E48" s="1">
        <v>2.2</v>
      </c>
      <c r="F48" s="3">
        <f t="shared" si="0"/>
        <v>0.31818181818181823</v>
      </c>
      <c r="G48" s="14">
        <f t="shared" si="1"/>
        <v>62.48264881741514</v>
      </c>
      <c r="H48" s="37">
        <v>9.8</v>
      </c>
      <c r="I48" s="37">
        <v>2.7</v>
      </c>
      <c r="J48" s="3">
        <f t="shared" si="2"/>
        <v>-0.6666666666666669</v>
      </c>
      <c r="K48" s="14">
        <f t="shared" si="3"/>
        <v>25.24925375469228</v>
      </c>
      <c r="L48" s="1">
        <v>11.4</v>
      </c>
      <c r="M48" s="1">
        <v>2.6</v>
      </c>
      <c r="N48" s="3">
        <f t="shared" si="4"/>
        <v>-1.3076923076923077</v>
      </c>
      <c r="O48" s="14">
        <f t="shared" si="24"/>
        <v>9.548884673392868</v>
      </c>
      <c r="P48" s="1">
        <v>12.3</v>
      </c>
      <c r="Q48" s="1">
        <v>1.8</v>
      </c>
      <c r="R48" s="3">
        <f t="shared" si="6"/>
        <v>-2.3888888888888893</v>
      </c>
      <c r="S48" s="44">
        <f t="shared" si="7"/>
        <v>0.8449706212250845</v>
      </c>
      <c r="T48" s="1">
        <v>12.5</v>
      </c>
      <c r="U48" s="1">
        <v>2.5</v>
      </c>
      <c r="V48" s="3">
        <f t="shared" si="8"/>
        <v>-1.8</v>
      </c>
      <c r="W48" s="44">
        <f t="shared" si="9"/>
        <v>3.593031911292579</v>
      </c>
      <c r="X48" s="9">
        <v>11.2</v>
      </c>
      <c r="Y48" s="9">
        <v>3.1</v>
      </c>
      <c r="Z48" s="3">
        <f t="shared" si="10"/>
        <v>-1.0322580645161288</v>
      </c>
      <c r="AA48" s="46">
        <f t="shared" si="11"/>
        <v>15.097562027604344</v>
      </c>
      <c r="AB48" s="39">
        <v>13.8</v>
      </c>
      <c r="AC48" s="39">
        <v>0.9</v>
      </c>
      <c r="AD48" s="40">
        <f t="shared" si="12"/>
        <v>-6.444444444444445</v>
      </c>
      <c r="AE48" s="14">
        <f t="shared" si="13"/>
        <v>5.801231177246655E-09</v>
      </c>
      <c r="AF48" s="1">
        <v>6.6</v>
      </c>
      <c r="AG48" s="1">
        <v>1.8</v>
      </c>
      <c r="AH48" s="1">
        <f t="shared" si="14"/>
        <v>0.7777777777777779</v>
      </c>
      <c r="AI48" s="11">
        <f t="shared" si="15"/>
        <v>78.1649984638621</v>
      </c>
      <c r="AJ48" s="1">
        <v>5.5</v>
      </c>
      <c r="AK48" s="1">
        <v>2.6</v>
      </c>
      <c r="AL48" s="1">
        <f t="shared" si="16"/>
        <v>0.9615384615384615</v>
      </c>
      <c r="AM48" s="11">
        <f t="shared" si="17"/>
        <v>83.18592517696612</v>
      </c>
      <c r="AN48" s="113"/>
      <c r="AO48" s="114"/>
      <c r="AP48" s="114"/>
      <c r="AQ48" s="115"/>
      <c r="AR48" s="20">
        <v>2.7</v>
      </c>
      <c r="AS48" s="20">
        <v>2.3</v>
      </c>
      <c r="AT48" s="20">
        <f t="shared" si="18"/>
        <v>2.3043478260869565</v>
      </c>
      <c r="AU48" s="14">
        <f t="shared" si="19"/>
        <v>1.0601563130753817</v>
      </c>
      <c r="AV48" s="42">
        <v>7.3</v>
      </c>
      <c r="AW48" s="9">
        <v>10.1</v>
      </c>
      <c r="AX48" s="10">
        <f t="shared" si="20"/>
        <v>0.06930693069306933</v>
      </c>
      <c r="AY48" s="14">
        <f t="shared" si="21"/>
        <v>47.237265455518475</v>
      </c>
      <c r="AZ48" s="10"/>
      <c r="BA48" s="8">
        <v>53.3</v>
      </c>
      <c r="BB48" s="9">
        <v>10.3</v>
      </c>
      <c r="BC48" s="3">
        <f t="shared" si="22"/>
        <v>-5.174757281553397</v>
      </c>
      <c r="BD48" s="14">
        <f t="shared" si="23"/>
        <v>1.141037241267804E-05</v>
      </c>
    </row>
    <row r="49" spans="3:56" ht="14.25">
      <c r="C49" s="11">
        <v>9</v>
      </c>
      <c r="D49" s="1">
        <v>7.3</v>
      </c>
      <c r="E49" s="1">
        <v>2.2</v>
      </c>
      <c r="F49" s="3">
        <f t="shared" si="0"/>
        <v>0.7727272727272727</v>
      </c>
      <c r="G49" s="14">
        <f t="shared" si="1"/>
        <v>78.01580986972141</v>
      </c>
      <c r="H49" s="37">
        <v>9.8</v>
      </c>
      <c r="I49" s="37">
        <v>2.7</v>
      </c>
      <c r="J49" s="3">
        <f t="shared" si="2"/>
        <v>-0.29629629629629656</v>
      </c>
      <c r="K49" s="14">
        <f t="shared" si="3"/>
        <v>38.35019070829319</v>
      </c>
      <c r="L49" s="1">
        <v>11.4</v>
      </c>
      <c r="M49" s="1">
        <v>2.6</v>
      </c>
      <c r="N49" s="3">
        <f t="shared" si="4"/>
        <v>-0.9230769230769231</v>
      </c>
      <c r="O49" s="14">
        <f t="shared" si="24"/>
        <v>17.79835598668655</v>
      </c>
      <c r="P49" s="1">
        <v>12.3</v>
      </c>
      <c r="Q49" s="1">
        <v>1.8</v>
      </c>
      <c r="R49" s="3">
        <f t="shared" si="6"/>
        <v>-1.8333333333333337</v>
      </c>
      <c r="S49" s="44">
        <f t="shared" si="7"/>
        <v>3.33765075848172</v>
      </c>
      <c r="T49" s="1">
        <v>12.5</v>
      </c>
      <c r="U49" s="1">
        <v>2.5</v>
      </c>
      <c r="V49" s="3">
        <f t="shared" si="8"/>
        <v>-1.4</v>
      </c>
      <c r="W49" s="44">
        <f t="shared" si="9"/>
        <v>8.075665923377105</v>
      </c>
      <c r="X49" s="9">
        <v>11.2</v>
      </c>
      <c r="Y49" s="9">
        <v>3.1</v>
      </c>
      <c r="Z49" s="3">
        <f t="shared" si="10"/>
        <v>-0.7096774193548384</v>
      </c>
      <c r="AA49" s="46">
        <f t="shared" si="11"/>
        <v>23.895209898968663</v>
      </c>
      <c r="AB49" s="39">
        <v>13.8</v>
      </c>
      <c r="AC49" s="39">
        <v>0.9</v>
      </c>
      <c r="AD49" s="40">
        <f t="shared" si="12"/>
        <v>-5.333333333333334</v>
      </c>
      <c r="AE49" s="14">
        <f t="shared" si="13"/>
        <v>4.82130336511409E-06</v>
      </c>
      <c r="AF49" s="1">
        <v>6.6</v>
      </c>
      <c r="AG49" s="1">
        <v>1.8</v>
      </c>
      <c r="AH49" s="1">
        <f t="shared" si="14"/>
        <v>1.3333333333333335</v>
      </c>
      <c r="AI49" s="11">
        <f t="shared" si="15"/>
        <v>90.87887802741322</v>
      </c>
      <c r="AJ49" s="1">
        <v>5.5</v>
      </c>
      <c r="AK49" s="1">
        <v>2.6</v>
      </c>
      <c r="AL49" s="1">
        <f t="shared" si="16"/>
        <v>1.346153846153846</v>
      </c>
      <c r="AM49" s="11">
        <f t="shared" si="17"/>
        <v>91.087354690197</v>
      </c>
      <c r="AN49" s="113"/>
      <c r="AO49" s="114"/>
      <c r="AP49" s="114"/>
      <c r="AQ49" s="115"/>
      <c r="AR49" s="20">
        <v>2.7</v>
      </c>
      <c r="AS49" s="20">
        <v>2.3</v>
      </c>
      <c r="AT49" s="20">
        <f t="shared" si="18"/>
        <v>2.739130434782609</v>
      </c>
      <c r="AU49" s="14">
        <f t="shared" si="19"/>
        <v>0.3080096419282654</v>
      </c>
      <c r="AV49" s="42">
        <v>7.3</v>
      </c>
      <c r="AW49" s="9">
        <v>10.1</v>
      </c>
      <c r="AX49" s="10">
        <f t="shared" si="20"/>
        <v>0.16831683168316833</v>
      </c>
      <c r="AY49" s="14">
        <f t="shared" si="21"/>
        <v>43.31670164993798</v>
      </c>
      <c r="AZ49" s="10"/>
      <c r="BA49" s="8">
        <v>53.3</v>
      </c>
      <c r="BB49" s="9">
        <v>10.3</v>
      </c>
      <c r="BC49" s="3">
        <f t="shared" si="22"/>
        <v>-5.174757281553397</v>
      </c>
      <c r="BD49" s="14">
        <f t="shared" si="23"/>
        <v>1.141037241267804E-05</v>
      </c>
    </row>
    <row r="50" spans="3:56" ht="14.25">
      <c r="C50" s="11">
        <v>10</v>
      </c>
      <c r="D50" s="1">
        <v>7.3</v>
      </c>
      <c r="E50" s="1">
        <v>2.2</v>
      </c>
      <c r="F50" s="3">
        <f t="shared" si="0"/>
        <v>1.2272727272727273</v>
      </c>
      <c r="G50" s="14">
        <f t="shared" si="1"/>
        <v>89.01399487148791</v>
      </c>
      <c r="H50" s="37">
        <v>9.8</v>
      </c>
      <c r="I50" s="37">
        <v>2.7</v>
      </c>
      <c r="J50" s="3">
        <f t="shared" si="2"/>
        <v>0.0740740740740738</v>
      </c>
      <c r="K50" s="14">
        <f t="shared" si="3"/>
        <v>52.95242777673968</v>
      </c>
      <c r="L50" s="1">
        <v>11.4</v>
      </c>
      <c r="M50" s="1">
        <v>2.6</v>
      </c>
      <c r="N50" s="3">
        <f t="shared" si="4"/>
        <v>-0.5384615384615385</v>
      </c>
      <c r="O50" s="14">
        <f t="shared" si="24"/>
        <v>29.512922565738585</v>
      </c>
      <c r="P50" s="1">
        <v>12.3</v>
      </c>
      <c r="Q50" s="1">
        <v>1.8</v>
      </c>
      <c r="R50" s="3">
        <f t="shared" si="6"/>
        <v>-1.2777777777777781</v>
      </c>
      <c r="S50" s="44">
        <f t="shared" si="7"/>
        <v>10.066389599150058</v>
      </c>
      <c r="T50" s="1">
        <v>12.5</v>
      </c>
      <c r="U50" s="1">
        <v>2.5</v>
      </c>
      <c r="V50" s="3">
        <f t="shared" si="8"/>
        <v>-1</v>
      </c>
      <c r="W50" s="44">
        <f t="shared" si="9"/>
        <v>15.865525393145699</v>
      </c>
      <c r="X50" s="9">
        <v>11.2</v>
      </c>
      <c r="Y50" s="9">
        <v>3.1</v>
      </c>
      <c r="Z50" s="3">
        <f t="shared" si="10"/>
        <v>-0.38709677419354815</v>
      </c>
      <c r="AA50" s="46">
        <f t="shared" si="11"/>
        <v>34.934228282270055</v>
      </c>
      <c r="AB50" s="39">
        <v>13.8</v>
      </c>
      <c r="AC50" s="39">
        <v>0.9</v>
      </c>
      <c r="AD50" s="40">
        <f t="shared" si="12"/>
        <v>-4.222222222222223</v>
      </c>
      <c r="AE50" s="14">
        <f t="shared" si="13"/>
        <v>0.0012095271592301835</v>
      </c>
      <c r="AF50" s="1">
        <v>6.6</v>
      </c>
      <c r="AG50" s="1">
        <v>1.8</v>
      </c>
      <c r="AH50" s="1">
        <f t="shared" si="14"/>
        <v>1.888888888888889</v>
      </c>
      <c r="AI50" s="11">
        <f t="shared" si="15"/>
        <v>97.05466406921691</v>
      </c>
      <c r="AJ50" s="1">
        <v>5.5</v>
      </c>
      <c r="AK50" s="1">
        <v>2.6</v>
      </c>
      <c r="AL50" s="1">
        <f t="shared" si="16"/>
        <v>1.7307692307692306</v>
      </c>
      <c r="AM50" s="11">
        <f t="shared" si="17"/>
        <v>95.82535340790909</v>
      </c>
      <c r="AN50" s="113"/>
      <c r="AO50" s="114"/>
      <c r="AP50" s="114"/>
      <c r="AQ50" s="115"/>
      <c r="AR50" s="20">
        <v>2.7</v>
      </c>
      <c r="AS50" s="20">
        <v>2.3</v>
      </c>
      <c r="AT50" s="20">
        <f t="shared" si="18"/>
        <v>3.173913043478261</v>
      </c>
      <c r="AU50" s="14">
        <f t="shared" si="19"/>
        <v>0.07519937070549076</v>
      </c>
      <c r="AV50" s="42">
        <v>7.3</v>
      </c>
      <c r="AW50" s="9">
        <v>10.1</v>
      </c>
      <c r="AX50" s="10">
        <f t="shared" si="20"/>
        <v>0.26732673267326734</v>
      </c>
      <c r="AY50" s="14">
        <f t="shared" si="21"/>
        <v>39.460880289660786</v>
      </c>
      <c r="AZ50" s="10"/>
      <c r="BA50" s="8">
        <v>53.3</v>
      </c>
      <c r="BB50" s="9">
        <v>10.3</v>
      </c>
      <c r="BC50" s="3">
        <f t="shared" si="22"/>
        <v>-5.174757281553397</v>
      </c>
      <c r="BD50" s="14">
        <f t="shared" si="23"/>
        <v>1.141037241267804E-05</v>
      </c>
    </row>
    <row r="51" spans="3:56" ht="14.25">
      <c r="C51" s="11">
        <v>11</v>
      </c>
      <c r="D51" s="1">
        <v>7.3</v>
      </c>
      <c r="E51" s="1">
        <v>2.2</v>
      </c>
      <c r="F51" s="3">
        <f t="shared" si="0"/>
        <v>1.6818181818181817</v>
      </c>
      <c r="G51" s="14">
        <f t="shared" si="1"/>
        <v>95.36979490280268</v>
      </c>
      <c r="H51" s="37">
        <v>9.8</v>
      </c>
      <c r="I51" s="37">
        <v>2.7</v>
      </c>
      <c r="J51" s="3">
        <f t="shared" si="2"/>
        <v>0.44444444444444414</v>
      </c>
      <c r="K51" s="14">
        <f t="shared" si="3"/>
        <v>67.16393567181147</v>
      </c>
      <c r="L51" s="1">
        <v>11.4</v>
      </c>
      <c r="M51" s="1">
        <v>2.6</v>
      </c>
      <c r="N51" s="3">
        <f t="shared" si="4"/>
        <v>-0.15384615384615397</v>
      </c>
      <c r="O51" s="14">
        <f t="shared" si="24"/>
        <v>43.886552075085795</v>
      </c>
      <c r="P51" s="1">
        <v>12.3</v>
      </c>
      <c r="Q51" s="1">
        <v>1.8</v>
      </c>
      <c r="R51" s="3">
        <f t="shared" si="6"/>
        <v>-0.7222222222222227</v>
      </c>
      <c r="S51" s="44">
        <f t="shared" si="7"/>
        <v>23.507893142883464</v>
      </c>
      <c r="T51" s="1">
        <v>12.5</v>
      </c>
      <c r="U51" s="1">
        <v>2.5</v>
      </c>
      <c r="V51" s="3">
        <f t="shared" si="8"/>
        <v>-0.6</v>
      </c>
      <c r="W51" s="44">
        <f t="shared" si="9"/>
        <v>27.425311775007355</v>
      </c>
      <c r="X51" s="9">
        <v>11.2</v>
      </c>
      <c r="Y51" s="9">
        <v>3.1</v>
      </c>
      <c r="Z51" s="3">
        <f t="shared" si="10"/>
        <v>-0.06451612903225783</v>
      </c>
      <c r="AA51" s="46">
        <f t="shared" si="11"/>
        <v>47.427963237781626</v>
      </c>
      <c r="AB51" s="39">
        <v>13.8</v>
      </c>
      <c r="AC51" s="39">
        <v>0.9</v>
      </c>
      <c r="AD51" s="40">
        <f t="shared" si="12"/>
        <v>-3.1111111111111116</v>
      </c>
      <c r="AE51" s="14">
        <f t="shared" si="13"/>
        <v>0.09319239675149711</v>
      </c>
      <c r="AF51" s="1">
        <v>6.6</v>
      </c>
      <c r="AG51" s="1">
        <v>1.8</v>
      </c>
      <c r="AH51" s="1">
        <f t="shared" si="14"/>
        <v>2.4444444444444446</v>
      </c>
      <c r="AI51" s="11">
        <f t="shared" si="15"/>
        <v>99.27462288751322</v>
      </c>
      <c r="AJ51" s="1">
        <v>5.5</v>
      </c>
      <c r="AK51" s="1">
        <v>2.6</v>
      </c>
      <c r="AL51" s="1">
        <f t="shared" si="16"/>
        <v>2.1153846153846154</v>
      </c>
      <c r="AM51" s="11">
        <f t="shared" si="17"/>
        <v>98.28014100283808</v>
      </c>
      <c r="AN51" s="113"/>
      <c r="AO51" s="114"/>
      <c r="AP51" s="114"/>
      <c r="AQ51" s="115"/>
      <c r="AR51" s="20">
        <v>2.7</v>
      </c>
      <c r="AS51" s="20">
        <v>2.3</v>
      </c>
      <c r="AT51" s="20">
        <f t="shared" si="18"/>
        <v>3.6086956521739135</v>
      </c>
      <c r="AU51" s="14">
        <f t="shared" si="19"/>
        <v>0.015387019046187334</v>
      </c>
      <c r="AV51" s="42">
        <v>7.3</v>
      </c>
      <c r="AW51" s="9">
        <v>10.1</v>
      </c>
      <c r="AX51" s="10">
        <f t="shared" si="20"/>
        <v>0.3663366336633664</v>
      </c>
      <c r="AY51" s="14">
        <f t="shared" si="21"/>
        <v>35.705694847679425</v>
      </c>
      <c r="AZ51" s="10"/>
      <c r="BA51" s="8">
        <v>53.3</v>
      </c>
      <c r="BB51" s="9">
        <v>10.3</v>
      </c>
      <c r="BC51" s="3">
        <f t="shared" si="22"/>
        <v>-5.174757281553397</v>
      </c>
      <c r="BD51" s="14">
        <f t="shared" si="23"/>
        <v>1.141037241267804E-05</v>
      </c>
    </row>
    <row r="52" spans="3:56" ht="14.25">
      <c r="C52" s="11">
        <v>12</v>
      </c>
      <c r="D52" s="1">
        <v>7.3</v>
      </c>
      <c r="E52" s="1">
        <v>2.2</v>
      </c>
      <c r="F52" s="3">
        <f t="shared" si="0"/>
        <v>2.1363636363636362</v>
      </c>
      <c r="G52" s="14">
        <f t="shared" si="1"/>
        <v>98.36751071911524</v>
      </c>
      <c r="H52" s="37">
        <v>9.8</v>
      </c>
      <c r="I52" s="37">
        <v>2.7</v>
      </c>
      <c r="J52" s="3">
        <f t="shared" si="2"/>
        <v>0.8148148148148145</v>
      </c>
      <c r="K52" s="14">
        <f t="shared" si="3"/>
        <v>79.241084025005</v>
      </c>
      <c r="L52" s="1">
        <v>11.4</v>
      </c>
      <c r="M52" s="1">
        <v>2.6</v>
      </c>
      <c r="N52" s="3">
        <f t="shared" si="4"/>
        <v>0.23076923076923062</v>
      </c>
      <c r="O52" s="14">
        <f t="shared" si="24"/>
        <v>59.125295681830956</v>
      </c>
      <c r="P52" s="1">
        <v>12.3</v>
      </c>
      <c r="Q52" s="1">
        <v>1.8</v>
      </c>
      <c r="R52" s="3">
        <f t="shared" si="6"/>
        <v>-0.16666666666666705</v>
      </c>
      <c r="S52" s="44">
        <f t="shared" si="7"/>
        <v>43.38161673890962</v>
      </c>
      <c r="T52" s="1">
        <v>12.5</v>
      </c>
      <c r="U52" s="1">
        <v>2.5</v>
      </c>
      <c r="V52" s="3">
        <f t="shared" si="8"/>
        <v>-0.2</v>
      </c>
      <c r="W52" s="44">
        <f t="shared" si="9"/>
        <v>42.07402905608969</v>
      </c>
      <c r="X52" s="9">
        <v>11.2</v>
      </c>
      <c r="Y52" s="9">
        <v>3.1</v>
      </c>
      <c r="Z52" s="3">
        <f t="shared" si="10"/>
        <v>0.2580645161290325</v>
      </c>
      <c r="AA52" s="46">
        <f t="shared" si="11"/>
        <v>60.18214418711305</v>
      </c>
      <c r="AB52" s="39">
        <v>13.8</v>
      </c>
      <c r="AC52" s="39">
        <v>0.9</v>
      </c>
      <c r="AD52" s="40">
        <f t="shared" si="12"/>
        <v>-2.000000000000001</v>
      </c>
      <c r="AE52" s="14">
        <f t="shared" si="13"/>
        <v>2.275013194817915</v>
      </c>
      <c r="AF52" s="1">
        <v>6.6</v>
      </c>
      <c r="AG52" s="1">
        <v>1.8</v>
      </c>
      <c r="AH52" s="1">
        <f t="shared" si="14"/>
        <v>3</v>
      </c>
      <c r="AI52" s="11">
        <f t="shared" si="15"/>
        <v>99.86501019683699</v>
      </c>
      <c r="AJ52" s="1">
        <v>5.5</v>
      </c>
      <c r="AK52" s="1">
        <v>2.6</v>
      </c>
      <c r="AL52" s="1">
        <f t="shared" si="16"/>
        <v>2.5</v>
      </c>
      <c r="AM52" s="11">
        <f t="shared" si="17"/>
        <v>99.37903346742239</v>
      </c>
      <c r="AN52" s="113"/>
      <c r="AO52" s="114"/>
      <c r="AP52" s="114"/>
      <c r="AQ52" s="115"/>
      <c r="AR52" s="20">
        <v>2.7</v>
      </c>
      <c r="AS52" s="20">
        <v>2.3</v>
      </c>
      <c r="AT52" s="20">
        <f t="shared" si="18"/>
        <v>4.043478260869565</v>
      </c>
      <c r="AU52" s="14">
        <f t="shared" si="19"/>
        <v>0.002633202063123008</v>
      </c>
      <c r="AV52" s="42">
        <v>7.3</v>
      </c>
      <c r="AW52" s="9">
        <v>10.1</v>
      </c>
      <c r="AX52" s="10">
        <f t="shared" si="20"/>
        <v>0.46534653465346537</v>
      </c>
      <c r="AY52" s="14">
        <f t="shared" si="21"/>
        <v>32.08416576420639</v>
      </c>
      <c r="AZ52" s="10"/>
      <c r="BA52" s="8">
        <v>53.3</v>
      </c>
      <c r="BB52" s="9">
        <v>10.3</v>
      </c>
      <c r="BC52" s="3">
        <f t="shared" si="22"/>
        <v>-5.174757281553397</v>
      </c>
      <c r="BD52" s="14">
        <f t="shared" si="23"/>
        <v>1.141037241267804E-05</v>
      </c>
    </row>
    <row r="53" spans="3:56" ht="14.25">
      <c r="C53" s="11">
        <v>13</v>
      </c>
      <c r="D53" s="1">
        <v>7.3</v>
      </c>
      <c r="E53" s="1">
        <v>2.2</v>
      </c>
      <c r="F53" s="3">
        <f t="shared" si="0"/>
        <v>2.590909090909091</v>
      </c>
      <c r="G53" s="14">
        <f t="shared" si="1"/>
        <v>99.5213861275791</v>
      </c>
      <c r="H53" s="37">
        <v>9.8</v>
      </c>
      <c r="I53" s="37">
        <v>2.7</v>
      </c>
      <c r="J53" s="3">
        <f t="shared" si="2"/>
        <v>1.185185185185185</v>
      </c>
      <c r="K53" s="14">
        <f t="shared" si="3"/>
        <v>88.20278819387609</v>
      </c>
      <c r="L53" s="1">
        <v>11.4</v>
      </c>
      <c r="M53" s="1">
        <v>2.6</v>
      </c>
      <c r="N53" s="3">
        <f t="shared" si="4"/>
        <v>0.6153846153846152</v>
      </c>
      <c r="O53" s="14">
        <f t="shared" si="24"/>
        <v>73.08496254906385</v>
      </c>
      <c r="P53" s="1">
        <v>12.3</v>
      </c>
      <c r="Q53" s="1">
        <v>1.8</v>
      </c>
      <c r="R53" s="3">
        <f t="shared" si="6"/>
        <v>0.3888888888888885</v>
      </c>
      <c r="S53" s="44">
        <f t="shared" si="7"/>
        <v>65.1320829061262</v>
      </c>
      <c r="T53" s="1">
        <v>12.5</v>
      </c>
      <c r="U53" s="1">
        <v>2.5</v>
      </c>
      <c r="V53" s="3">
        <f t="shared" si="8"/>
        <v>0.2</v>
      </c>
      <c r="W53" s="44">
        <f t="shared" si="9"/>
        <v>57.9259709439103</v>
      </c>
      <c r="X53" s="9">
        <v>11.2</v>
      </c>
      <c r="Y53" s="9">
        <v>3.1</v>
      </c>
      <c r="Z53" s="3">
        <f t="shared" si="10"/>
        <v>0.5806451612903228</v>
      </c>
      <c r="AA53" s="46">
        <f t="shared" si="11"/>
        <v>71.92601858388721</v>
      </c>
      <c r="AB53" s="39">
        <v>13.8</v>
      </c>
      <c r="AC53" s="39">
        <v>0.9</v>
      </c>
      <c r="AD53" s="40">
        <f t="shared" si="12"/>
        <v>-0.8888888888888896</v>
      </c>
      <c r="AE53" s="14">
        <f t="shared" si="13"/>
        <v>18.703139874544103</v>
      </c>
      <c r="AF53" s="1">
        <v>6.6</v>
      </c>
      <c r="AG53" s="1">
        <v>1.8</v>
      </c>
      <c r="AH53" s="1">
        <f t="shared" si="14"/>
        <v>3.555555555555556</v>
      </c>
      <c r="AI53" s="11">
        <f t="shared" si="15"/>
        <v>99.98114093850809</v>
      </c>
      <c r="AJ53" s="1">
        <v>5.5</v>
      </c>
      <c r="AK53" s="1">
        <v>2.6</v>
      </c>
      <c r="AL53" s="1">
        <f t="shared" si="16"/>
        <v>2.8846153846153846</v>
      </c>
      <c r="AM53" s="11">
        <f t="shared" si="17"/>
        <v>99.80405394090565</v>
      </c>
      <c r="AN53" s="113"/>
      <c r="AO53" s="114"/>
      <c r="AP53" s="114"/>
      <c r="AQ53" s="115"/>
      <c r="AR53" s="20">
        <v>2.7</v>
      </c>
      <c r="AS53" s="20">
        <v>2.3</v>
      </c>
      <c r="AT53" s="20">
        <f t="shared" si="18"/>
        <v>4.478260869565218</v>
      </c>
      <c r="AU53" s="14">
        <f t="shared" si="19"/>
        <v>0.00037626802854617836</v>
      </c>
      <c r="AV53" s="42">
        <v>7.3</v>
      </c>
      <c r="AW53" s="9">
        <v>10.1</v>
      </c>
      <c r="AX53" s="10">
        <f t="shared" si="20"/>
        <v>0.5643564356435644</v>
      </c>
      <c r="AY53" s="14">
        <f t="shared" si="21"/>
        <v>28.62557903509186</v>
      </c>
      <c r="AZ53" s="10"/>
      <c r="BA53" s="8">
        <v>53.3</v>
      </c>
      <c r="BB53" s="9">
        <v>10.3</v>
      </c>
      <c r="BC53" s="3">
        <f t="shared" si="22"/>
        <v>-5.174757281553397</v>
      </c>
      <c r="BD53" s="14">
        <f t="shared" si="23"/>
        <v>1.141037241267804E-05</v>
      </c>
    </row>
    <row r="54" spans="3:56" ht="14.25">
      <c r="C54" s="11">
        <v>14</v>
      </c>
      <c r="D54" s="1">
        <v>7.3</v>
      </c>
      <c r="E54" s="1">
        <v>2.2</v>
      </c>
      <c r="F54" s="3">
        <f t="shared" si="0"/>
        <v>3.0454545454545454</v>
      </c>
      <c r="G54" s="14">
        <f t="shared" si="1"/>
        <v>99.88383555331407</v>
      </c>
      <c r="H54" s="37">
        <v>9.8</v>
      </c>
      <c r="I54" s="37">
        <v>2.7</v>
      </c>
      <c r="J54" s="3">
        <f t="shared" si="2"/>
        <v>1.5555555555555551</v>
      </c>
      <c r="K54" s="14">
        <f t="shared" si="3"/>
        <v>94.00930928972281</v>
      </c>
      <c r="L54" s="1">
        <v>11.4</v>
      </c>
      <c r="M54" s="1">
        <v>2.6</v>
      </c>
      <c r="N54" s="3">
        <f t="shared" si="4"/>
        <v>0.9999999999999998</v>
      </c>
      <c r="O54" s="14">
        <f t="shared" si="24"/>
        <v>84.13447460685428</v>
      </c>
      <c r="P54" s="1">
        <v>12.3</v>
      </c>
      <c r="Q54" s="1">
        <v>1.8</v>
      </c>
      <c r="R54" s="3">
        <f t="shared" si="6"/>
        <v>0.944444444444444</v>
      </c>
      <c r="S54" s="44">
        <f t="shared" si="7"/>
        <v>82.75287105856917</v>
      </c>
      <c r="T54" s="1">
        <v>12.5</v>
      </c>
      <c r="U54" s="1">
        <v>2.5</v>
      </c>
      <c r="V54" s="3">
        <f t="shared" si="8"/>
        <v>0.6</v>
      </c>
      <c r="W54" s="44">
        <f t="shared" si="9"/>
        <v>72.57468822499264</v>
      </c>
      <c r="X54" s="9">
        <v>11.2</v>
      </c>
      <c r="Y54" s="9">
        <v>3.1</v>
      </c>
      <c r="Z54" s="3">
        <f t="shared" si="10"/>
        <v>0.9032258064516131</v>
      </c>
      <c r="AA54" s="46">
        <f t="shared" si="11"/>
        <v>81.67969679118536</v>
      </c>
      <c r="AB54" s="39">
        <v>13.8</v>
      </c>
      <c r="AC54" s="39">
        <v>0.9</v>
      </c>
      <c r="AD54" s="40">
        <f t="shared" si="12"/>
        <v>0.22222222222222143</v>
      </c>
      <c r="AE54" s="14">
        <f t="shared" si="13"/>
        <v>58.79295521290571</v>
      </c>
      <c r="AF54" s="1">
        <v>6.6</v>
      </c>
      <c r="AG54" s="1">
        <v>1.8</v>
      </c>
      <c r="AH54" s="1">
        <f t="shared" si="14"/>
        <v>4.111111111111112</v>
      </c>
      <c r="AI54" s="11">
        <f t="shared" si="15"/>
        <v>99.99803120178184</v>
      </c>
      <c r="AJ54" s="1">
        <v>5.5</v>
      </c>
      <c r="AK54" s="1">
        <v>2.6</v>
      </c>
      <c r="AL54" s="1">
        <f t="shared" si="16"/>
        <v>3.269230769230769</v>
      </c>
      <c r="AM54" s="11">
        <f t="shared" si="17"/>
        <v>99.94607984494453</v>
      </c>
      <c r="AN54" s="113"/>
      <c r="AO54" s="114"/>
      <c r="AP54" s="114"/>
      <c r="AQ54" s="115"/>
      <c r="AR54" s="20">
        <v>2.7</v>
      </c>
      <c r="AS54" s="20">
        <v>2.3</v>
      </c>
      <c r="AT54" s="20">
        <f t="shared" si="18"/>
        <v>4.91304347826087</v>
      </c>
      <c r="AU54" s="14">
        <f t="shared" si="19"/>
        <v>4.483669061983164E-05</v>
      </c>
      <c r="AV54" s="42">
        <v>7.3</v>
      </c>
      <c r="AW54" s="9">
        <v>10.1</v>
      </c>
      <c r="AX54" s="10">
        <f t="shared" si="20"/>
        <v>0.6633663366336634</v>
      </c>
      <c r="AY54" s="14">
        <f t="shared" si="21"/>
        <v>25.354798015577344</v>
      </c>
      <c r="AZ54" s="10"/>
      <c r="BA54" s="8">
        <v>53.3</v>
      </c>
      <c r="BB54" s="9">
        <v>10.3</v>
      </c>
      <c r="BC54" s="3">
        <f t="shared" si="22"/>
        <v>-5.174757281553397</v>
      </c>
      <c r="BD54" s="14">
        <f t="shared" si="23"/>
        <v>1.141037241267804E-05</v>
      </c>
    </row>
    <row r="55" spans="3:56" ht="14.25">
      <c r="C55" s="11">
        <v>15</v>
      </c>
      <c r="D55" s="1">
        <v>7.3</v>
      </c>
      <c r="E55" s="1">
        <v>2.2</v>
      </c>
      <c r="F55" s="3">
        <f t="shared" si="0"/>
        <v>3.5</v>
      </c>
      <c r="G55" s="14">
        <f t="shared" si="1"/>
        <v>99.97673709209644</v>
      </c>
      <c r="H55" s="37">
        <v>9.8</v>
      </c>
      <c r="I55" s="37">
        <v>2.7</v>
      </c>
      <c r="J55" s="3">
        <f t="shared" si="2"/>
        <v>1.9259259259259256</v>
      </c>
      <c r="K55" s="14">
        <f t="shared" si="3"/>
        <v>97.2943188151285</v>
      </c>
      <c r="L55" s="1">
        <v>11.4</v>
      </c>
      <c r="M55" s="1">
        <v>2.6</v>
      </c>
      <c r="N55" s="3">
        <f t="shared" si="4"/>
        <v>1.3846153846153844</v>
      </c>
      <c r="O55" s="14">
        <f t="shared" si="24"/>
        <v>91.69149476585619</v>
      </c>
      <c r="P55" s="1">
        <v>12.3</v>
      </c>
      <c r="Q55" s="1">
        <v>1.8</v>
      </c>
      <c r="R55" s="3">
        <f t="shared" si="6"/>
        <v>1.4999999999999996</v>
      </c>
      <c r="S55" s="44">
        <f t="shared" si="7"/>
        <v>93.3192798731142</v>
      </c>
      <c r="T55" s="1">
        <v>12.5</v>
      </c>
      <c r="U55" s="1">
        <v>2.5</v>
      </c>
      <c r="V55" s="3">
        <f t="shared" si="8"/>
        <v>1</v>
      </c>
      <c r="W55" s="44">
        <f t="shared" si="9"/>
        <v>84.1344746068543</v>
      </c>
      <c r="X55" s="9">
        <v>11.2</v>
      </c>
      <c r="Y55" s="9">
        <v>3.1</v>
      </c>
      <c r="Z55" s="3">
        <f t="shared" si="10"/>
        <v>1.2258064516129035</v>
      </c>
      <c r="AA55" s="46">
        <f t="shared" si="11"/>
        <v>88.98642406059166</v>
      </c>
      <c r="AB55" s="39">
        <v>13.8</v>
      </c>
      <c r="AC55" s="39">
        <v>0.9</v>
      </c>
      <c r="AD55" s="40">
        <f t="shared" si="12"/>
        <v>1.3333333333333326</v>
      </c>
      <c r="AE55" s="14">
        <f t="shared" si="13"/>
        <v>90.87887802741321</v>
      </c>
      <c r="AF55" s="1">
        <v>6.6</v>
      </c>
      <c r="AG55" s="1">
        <v>1.8</v>
      </c>
      <c r="AH55" s="1">
        <f t="shared" si="14"/>
        <v>4.666666666666667</v>
      </c>
      <c r="AI55" s="11">
        <f t="shared" si="15"/>
        <v>99.99984693732634</v>
      </c>
      <c r="AJ55" s="1">
        <v>5.5</v>
      </c>
      <c r="AK55" s="1">
        <v>2.6</v>
      </c>
      <c r="AL55" s="1">
        <f t="shared" si="16"/>
        <v>3.6538461538461537</v>
      </c>
      <c r="AM55" s="11">
        <f t="shared" si="17"/>
        <v>99.98708294508324</v>
      </c>
      <c r="AN55" s="113"/>
      <c r="AO55" s="114"/>
      <c r="AP55" s="114"/>
      <c r="AQ55" s="115"/>
      <c r="AR55" s="20">
        <v>2.7</v>
      </c>
      <c r="AS55" s="20">
        <v>2.3</v>
      </c>
      <c r="AT55" s="20">
        <f t="shared" si="18"/>
        <v>5.347826086956522</v>
      </c>
      <c r="AU55" s="14">
        <f t="shared" si="19"/>
        <v>4.450846873282899E-06</v>
      </c>
      <c r="AV55" s="42">
        <v>7.3</v>
      </c>
      <c r="AW55" s="9">
        <v>10.1</v>
      </c>
      <c r="AX55" s="10">
        <f t="shared" si="20"/>
        <v>0.7623762376237624</v>
      </c>
      <c r="AY55" s="14">
        <f t="shared" si="21"/>
        <v>22.2917742146021</v>
      </c>
      <c r="AZ55" s="10"/>
      <c r="BA55" s="8">
        <v>53.3</v>
      </c>
      <c r="BB55" s="9">
        <v>10.3</v>
      </c>
      <c r="BC55" s="3">
        <f t="shared" si="22"/>
        <v>-5.174757281553397</v>
      </c>
      <c r="BD55" s="14">
        <f t="shared" si="23"/>
        <v>1.141037241267804E-05</v>
      </c>
    </row>
  </sheetData>
  <sheetProtection/>
  <mergeCells count="20">
    <mergeCell ref="AV2:AY3"/>
    <mergeCell ref="BA2:BD3"/>
    <mergeCell ref="A2:A3"/>
    <mergeCell ref="D2:S2"/>
    <mergeCell ref="T3:W3"/>
    <mergeCell ref="X2:AA3"/>
    <mergeCell ref="B2:B3"/>
    <mergeCell ref="C2:C3"/>
    <mergeCell ref="D3:G3"/>
    <mergeCell ref="H3:K3"/>
    <mergeCell ref="L3:O3"/>
    <mergeCell ref="P3:S3"/>
    <mergeCell ref="AN40:AQ55"/>
    <mergeCell ref="AR2:AU3"/>
    <mergeCell ref="AB2:AE3"/>
    <mergeCell ref="AF2:AI3"/>
    <mergeCell ref="AJ2:AM3"/>
    <mergeCell ref="AN2:AQ3"/>
    <mergeCell ref="AN6:AQ21"/>
    <mergeCell ref="AN23:AQ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zoomScale="80" zoomScaleNormal="80" zoomScalePageLayoutView="0" workbookViewId="0" topLeftCell="A1">
      <selection activeCell="N4" sqref="N4"/>
    </sheetView>
  </sheetViews>
  <sheetFormatPr defaultColWidth="9.140625" defaultRowHeight="15"/>
  <cols>
    <col min="1" max="2" width="9.140625" style="1" customWidth="1"/>
    <col min="3" max="3" width="7.140625" style="1" customWidth="1"/>
    <col min="4" max="4" width="8.7109375" style="1" customWidth="1"/>
    <col min="5" max="5" width="8.7109375" style="13" customWidth="1"/>
    <col min="6" max="6" width="8.7109375" style="1" customWidth="1"/>
    <col min="7" max="7" width="8.7109375" style="14" customWidth="1"/>
    <col min="8" max="16384" width="9.140625" style="1" customWidth="1"/>
  </cols>
  <sheetData>
    <row r="1" spans="1:7" ht="30.75" customHeight="1">
      <c r="A1" s="130" t="s">
        <v>30</v>
      </c>
      <c r="B1" s="130"/>
      <c r="C1" s="130"/>
      <c r="D1" s="130"/>
      <c r="E1" s="130"/>
      <c r="F1" s="130"/>
      <c r="G1" s="130"/>
    </row>
    <row r="2" spans="1:7" ht="15" customHeight="1">
      <c r="A2" s="116" t="s">
        <v>1</v>
      </c>
      <c r="B2" s="116" t="s">
        <v>2</v>
      </c>
      <c r="C2" s="120" t="s">
        <v>19</v>
      </c>
      <c r="D2" s="120" t="s">
        <v>15</v>
      </c>
      <c r="E2" s="127"/>
      <c r="F2" s="120"/>
      <c r="G2" s="120"/>
    </row>
    <row r="3" spans="1:8" ht="14.25">
      <c r="A3" s="114"/>
      <c r="B3" s="114"/>
      <c r="C3" s="123"/>
      <c r="D3" s="130"/>
      <c r="E3" s="131"/>
      <c r="F3" s="130"/>
      <c r="G3" s="130"/>
      <c r="H3" s="3"/>
    </row>
    <row r="4" spans="1:8" ht="14.25">
      <c r="A4" s="129"/>
      <c r="B4" s="129"/>
      <c r="C4" s="130"/>
      <c r="D4" s="4" t="s">
        <v>21</v>
      </c>
      <c r="E4" s="5" t="s">
        <v>23</v>
      </c>
      <c r="F4" s="4" t="s">
        <v>20</v>
      </c>
      <c r="G4" s="6" t="s">
        <v>24</v>
      </c>
      <c r="H4" s="3"/>
    </row>
    <row r="5" spans="3:8" ht="14.25">
      <c r="C5" s="7"/>
      <c r="D5" s="8"/>
      <c r="E5" s="9"/>
      <c r="F5" s="3"/>
      <c r="G5" s="10"/>
      <c r="H5" s="3"/>
    </row>
    <row r="6" spans="1:8" ht="14.25">
      <c r="A6" s="1" t="s">
        <v>16</v>
      </c>
      <c r="B6" s="1">
        <v>126</v>
      </c>
      <c r="C6" s="11">
        <v>0</v>
      </c>
      <c r="D6" s="8">
        <v>56.3</v>
      </c>
      <c r="E6" s="12">
        <v>7.4</v>
      </c>
      <c r="F6" s="3">
        <f>(C6-D6)/E6</f>
        <v>-7.608108108108107</v>
      </c>
      <c r="G6" s="10">
        <f>NORMSDIST(F6)*100</f>
        <v>1.3906857586658353E-12</v>
      </c>
      <c r="H6" s="3"/>
    </row>
    <row r="7" spans="3:9" ht="14.25">
      <c r="C7" s="11">
        <v>1</v>
      </c>
      <c r="D7" s="8">
        <v>56.3</v>
      </c>
      <c r="E7" s="12">
        <v>7.4</v>
      </c>
      <c r="F7" s="3">
        <f aca="true" t="shared" si="0" ref="F7:F70">(C7-D7)/E7</f>
        <v>-7.472972972972972</v>
      </c>
      <c r="G7" s="10">
        <f aca="true" t="shared" si="1" ref="G7:G70">NORMSDIST(F7)*100</f>
        <v>3.920147772206181E-12</v>
      </c>
      <c r="H7" s="3"/>
      <c r="I7" s="3"/>
    </row>
    <row r="8" spans="3:8" ht="14.25">
      <c r="C8" s="11">
        <v>2</v>
      </c>
      <c r="D8" s="8">
        <v>56.3</v>
      </c>
      <c r="E8" s="12">
        <v>7.4</v>
      </c>
      <c r="F8" s="3">
        <f t="shared" si="0"/>
        <v>-7.337837837837837</v>
      </c>
      <c r="G8" s="10">
        <f t="shared" si="1"/>
        <v>1.0853597232884978E-11</v>
      </c>
      <c r="H8" s="3"/>
    </row>
    <row r="9" spans="3:8" ht="14.25">
      <c r="C9" s="11">
        <v>3</v>
      </c>
      <c r="D9" s="8">
        <v>56.3</v>
      </c>
      <c r="E9" s="12">
        <v>7.4</v>
      </c>
      <c r="F9" s="3">
        <f t="shared" si="0"/>
        <v>-7.202702702702702</v>
      </c>
      <c r="G9" s="10">
        <f t="shared" si="1"/>
        <v>2.951529525894648E-11</v>
      </c>
      <c r="H9" s="3"/>
    </row>
    <row r="10" spans="3:8" ht="14.25">
      <c r="C10" s="11">
        <v>4</v>
      </c>
      <c r="D10" s="8">
        <v>56.3</v>
      </c>
      <c r="E10" s="12">
        <v>7.4</v>
      </c>
      <c r="F10" s="3">
        <f t="shared" si="0"/>
        <v>-7.067567567567567</v>
      </c>
      <c r="G10" s="10">
        <f t="shared" si="1"/>
        <v>7.883649043262217E-11</v>
      </c>
      <c r="H10" s="3"/>
    </row>
    <row r="11" spans="3:8" ht="14.25">
      <c r="C11" s="11">
        <v>5</v>
      </c>
      <c r="D11" s="8">
        <v>56.3</v>
      </c>
      <c r="E11" s="12">
        <v>7.4</v>
      </c>
      <c r="F11" s="3">
        <f t="shared" si="0"/>
        <v>-6.932432432432432</v>
      </c>
      <c r="G11" s="10">
        <f t="shared" si="1"/>
        <v>2.0683257288017715E-10</v>
      </c>
      <c r="H11" s="3"/>
    </row>
    <row r="12" spans="3:8" ht="14.25">
      <c r="C12" s="11">
        <v>6</v>
      </c>
      <c r="D12" s="8">
        <v>56.3</v>
      </c>
      <c r="E12" s="12">
        <v>7.4</v>
      </c>
      <c r="F12" s="3">
        <f t="shared" si="0"/>
        <v>-6.7972972972972965</v>
      </c>
      <c r="G12" s="10">
        <f t="shared" si="1"/>
        <v>5.329998840268149E-10</v>
      </c>
      <c r="H12" s="3"/>
    </row>
    <row r="13" spans="3:8" ht="14.25">
      <c r="C13" s="11">
        <v>7</v>
      </c>
      <c r="D13" s="8">
        <v>56.3</v>
      </c>
      <c r="E13" s="12">
        <v>7.4</v>
      </c>
      <c r="F13" s="3">
        <f t="shared" si="0"/>
        <v>-6.662162162162161</v>
      </c>
      <c r="G13" s="10">
        <f t="shared" si="1"/>
        <v>1.349140288848581E-09</v>
      </c>
      <c r="H13" s="3"/>
    </row>
    <row r="14" spans="3:8" ht="14.25">
      <c r="C14" s="11">
        <v>8</v>
      </c>
      <c r="D14" s="8">
        <v>56.3</v>
      </c>
      <c r="E14" s="12">
        <v>7.4</v>
      </c>
      <c r="F14" s="3">
        <f t="shared" si="0"/>
        <v>-6.527027027027026</v>
      </c>
      <c r="G14" s="10">
        <f t="shared" si="1"/>
        <v>3.3543972536960637E-09</v>
      </c>
      <c r="H14" s="3"/>
    </row>
    <row r="15" spans="3:8" ht="14.25">
      <c r="C15" s="11">
        <v>9</v>
      </c>
      <c r="D15" s="8">
        <v>56.3</v>
      </c>
      <c r="E15" s="12">
        <v>7.4</v>
      </c>
      <c r="F15" s="3">
        <f t="shared" si="0"/>
        <v>-6.391891891891891</v>
      </c>
      <c r="G15" s="10">
        <f t="shared" si="1"/>
        <v>8.192286424478691E-09</v>
      </c>
      <c r="H15" s="3"/>
    </row>
    <row r="16" spans="3:8" ht="14.25">
      <c r="C16" s="11">
        <v>10</v>
      </c>
      <c r="D16" s="8">
        <v>56.3</v>
      </c>
      <c r="E16" s="12">
        <v>7.4</v>
      </c>
      <c r="F16" s="3">
        <f t="shared" si="0"/>
        <v>-6.256756756756756</v>
      </c>
      <c r="G16" s="10">
        <f t="shared" si="1"/>
        <v>1.9653287207508073E-08</v>
      </c>
      <c r="H16" s="3"/>
    </row>
    <row r="17" spans="3:8" ht="14.25">
      <c r="C17" s="11">
        <v>11</v>
      </c>
      <c r="D17" s="8">
        <v>56.3</v>
      </c>
      <c r="E17" s="12">
        <v>7.4</v>
      </c>
      <c r="F17" s="3">
        <f t="shared" si="0"/>
        <v>-6.121621621621621</v>
      </c>
      <c r="G17" s="10">
        <f t="shared" si="1"/>
        <v>4.6313888050913586E-08</v>
      </c>
      <c r="H17" s="3"/>
    </row>
    <row r="18" spans="3:8" ht="14.25">
      <c r="C18" s="11">
        <v>12</v>
      </c>
      <c r="D18" s="8">
        <v>56.3</v>
      </c>
      <c r="E18" s="12">
        <v>7.4</v>
      </c>
      <c r="F18" s="3">
        <f t="shared" si="0"/>
        <v>-5.986486486486486</v>
      </c>
      <c r="G18" s="10">
        <f t="shared" si="1"/>
        <v>1.0721119739045603E-07</v>
      </c>
      <c r="H18" s="3"/>
    </row>
    <row r="19" spans="3:8" ht="14.25">
      <c r="C19" s="11">
        <v>13</v>
      </c>
      <c r="D19" s="8">
        <v>56.3</v>
      </c>
      <c r="E19" s="12">
        <v>7.4</v>
      </c>
      <c r="F19" s="3">
        <f t="shared" si="0"/>
        <v>-5.851351351351351</v>
      </c>
      <c r="G19" s="10">
        <f t="shared" si="1"/>
        <v>2.4379747654214503E-07</v>
      </c>
      <c r="H19" s="3"/>
    </row>
    <row r="20" spans="3:8" ht="14.25">
      <c r="C20" s="11">
        <v>14</v>
      </c>
      <c r="D20" s="8">
        <v>56.3</v>
      </c>
      <c r="E20" s="12">
        <v>7.4</v>
      </c>
      <c r="F20" s="3">
        <f t="shared" si="0"/>
        <v>-5.716216216216216</v>
      </c>
      <c r="G20" s="10">
        <f t="shared" si="1"/>
        <v>5.446106555315189E-07</v>
      </c>
      <c r="H20" s="3"/>
    </row>
    <row r="21" spans="3:8" ht="14.25">
      <c r="C21" s="11">
        <v>15</v>
      </c>
      <c r="D21" s="8">
        <v>56.3</v>
      </c>
      <c r="E21" s="12">
        <v>7.4</v>
      </c>
      <c r="F21" s="3">
        <f t="shared" si="0"/>
        <v>-5.581081081081081</v>
      </c>
      <c r="G21" s="10">
        <f t="shared" si="1"/>
        <v>1.1951408752850856E-06</v>
      </c>
      <c r="H21" s="3"/>
    </row>
    <row r="22" spans="3:8" ht="14.25">
      <c r="C22" s="11">
        <v>16</v>
      </c>
      <c r="D22" s="8">
        <v>56.3</v>
      </c>
      <c r="E22" s="12">
        <v>7.4</v>
      </c>
      <c r="F22" s="3">
        <f t="shared" si="0"/>
        <v>-5.445945945945946</v>
      </c>
      <c r="G22" s="10">
        <f t="shared" si="1"/>
        <v>2.576539250468419E-06</v>
      </c>
      <c r="H22" s="3"/>
    </row>
    <row r="23" spans="3:8" ht="14.25">
      <c r="C23" s="11">
        <v>17</v>
      </c>
      <c r="D23" s="8">
        <v>56.3</v>
      </c>
      <c r="E23" s="12">
        <v>7.4</v>
      </c>
      <c r="F23" s="3">
        <f t="shared" si="0"/>
        <v>-5.3108108108108105</v>
      </c>
      <c r="G23" s="10">
        <f t="shared" si="1"/>
        <v>5.4569290842242675E-06</v>
      </c>
      <c r="H23" s="3"/>
    </row>
    <row r="24" spans="3:8" ht="14.25">
      <c r="C24" s="11">
        <v>18</v>
      </c>
      <c r="D24" s="8">
        <v>56.3</v>
      </c>
      <c r="E24" s="12">
        <v>7.4</v>
      </c>
      <c r="F24" s="3">
        <f t="shared" si="0"/>
        <v>-5.175675675675675</v>
      </c>
      <c r="G24" s="10">
        <f t="shared" si="1"/>
        <v>1.1354381933410944E-05</v>
      </c>
      <c r="H24" s="3"/>
    </row>
    <row r="25" spans="3:8" ht="14.25">
      <c r="C25" s="11">
        <v>19</v>
      </c>
      <c r="D25" s="8">
        <v>56.3</v>
      </c>
      <c r="E25" s="12">
        <v>7.4</v>
      </c>
      <c r="F25" s="3">
        <f t="shared" si="0"/>
        <v>-5.04054054054054</v>
      </c>
      <c r="G25" s="10">
        <f t="shared" si="1"/>
        <v>2.321093855815154E-05</v>
      </c>
      <c r="H25" s="3"/>
    </row>
    <row r="26" spans="3:8" ht="14.25">
      <c r="C26" s="11">
        <v>20</v>
      </c>
      <c r="D26" s="8">
        <v>56.3</v>
      </c>
      <c r="E26" s="12">
        <v>7.4</v>
      </c>
      <c r="F26" s="3">
        <f t="shared" si="0"/>
        <v>-4.905405405405404</v>
      </c>
      <c r="G26" s="10">
        <f t="shared" si="1"/>
        <v>4.66172829873915E-05</v>
      </c>
      <c r="H26" s="3"/>
    </row>
    <row r="27" spans="3:8" ht="14.25">
      <c r="C27" s="11">
        <v>21</v>
      </c>
      <c r="D27" s="8">
        <v>56.3</v>
      </c>
      <c r="E27" s="12">
        <v>7.4</v>
      </c>
      <c r="F27" s="3">
        <f t="shared" si="0"/>
        <v>-4.770270270270269</v>
      </c>
      <c r="G27" s="10">
        <f t="shared" si="1"/>
        <v>9.198945051473613E-05</v>
      </c>
      <c r="H27" s="3"/>
    </row>
    <row r="28" spans="3:8" ht="14.25">
      <c r="C28" s="11">
        <v>22</v>
      </c>
      <c r="D28" s="8">
        <v>56.3</v>
      </c>
      <c r="E28" s="12">
        <v>7.4</v>
      </c>
      <c r="F28" s="3">
        <f t="shared" si="0"/>
        <v>-4.635135135135134</v>
      </c>
      <c r="G28" s="10">
        <f t="shared" si="1"/>
        <v>0.0001783521880670265</v>
      </c>
      <c r="H28" s="3"/>
    </row>
    <row r="29" spans="3:8" ht="14.25">
      <c r="C29" s="11">
        <v>23</v>
      </c>
      <c r="D29" s="8">
        <v>56.3</v>
      </c>
      <c r="E29" s="12">
        <v>7.4</v>
      </c>
      <c r="F29" s="3">
        <f t="shared" si="0"/>
        <v>-4.499999999999999</v>
      </c>
      <c r="G29" s="10">
        <f t="shared" si="1"/>
        <v>0.0003397673124730073</v>
      </c>
      <c r="H29" s="3"/>
    </row>
    <row r="30" spans="3:8" ht="14.25">
      <c r="C30" s="11">
        <v>24</v>
      </c>
      <c r="D30" s="8">
        <v>56.3</v>
      </c>
      <c r="E30" s="12">
        <v>7.4</v>
      </c>
      <c r="F30" s="3">
        <f t="shared" si="0"/>
        <v>-4.364864864864864</v>
      </c>
      <c r="G30" s="10">
        <f t="shared" si="1"/>
        <v>0.0006360068458723387</v>
      </c>
      <c r="H30" s="3"/>
    </row>
    <row r="31" spans="3:8" ht="14.25">
      <c r="C31" s="11">
        <v>25</v>
      </c>
      <c r="D31" s="8">
        <v>56.3</v>
      </c>
      <c r="E31" s="12">
        <v>7.4</v>
      </c>
      <c r="F31" s="3">
        <f t="shared" si="0"/>
        <v>-4.229729729729729</v>
      </c>
      <c r="G31" s="10">
        <f t="shared" si="1"/>
        <v>0.0011698611920736802</v>
      </c>
      <c r="H31" s="3"/>
    </row>
    <row r="32" spans="3:8" ht="14.25">
      <c r="C32" s="11">
        <v>26</v>
      </c>
      <c r="D32" s="8">
        <v>56.3</v>
      </c>
      <c r="E32" s="12">
        <v>7.4</v>
      </c>
      <c r="F32" s="3">
        <f t="shared" si="0"/>
        <v>-4.094594594594594</v>
      </c>
      <c r="G32" s="10">
        <f t="shared" si="1"/>
        <v>0.0021145386255870275</v>
      </c>
      <c r="H32" s="3"/>
    </row>
    <row r="33" spans="3:8" ht="14.25">
      <c r="C33" s="11">
        <v>27</v>
      </c>
      <c r="D33" s="8">
        <v>56.3</v>
      </c>
      <c r="E33" s="12">
        <v>7.4</v>
      </c>
      <c r="F33" s="3">
        <f t="shared" si="0"/>
        <v>-3.9594594594594588</v>
      </c>
      <c r="G33" s="10">
        <f t="shared" si="1"/>
        <v>0.0037559797204129103</v>
      </c>
      <c r="H33" s="3"/>
    </row>
    <row r="34" spans="3:8" ht="14.25">
      <c r="C34" s="11">
        <v>28</v>
      </c>
      <c r="D34" s="8">
        <v>56.3</v>
      </c>
      <c r="E34" s="12">
        <v>7.4</v>
      </c>
      <c r="F34" s="3">
        <f t="shared" si="0"/>
        <v>-3.8243243243243237</v>
      </c>
      <c r="G34" s="10">
        <f t="shared" si="1"/>
        <v>0.006556560332440164</v>
      </c>
      <c r="H34" s="3"/>
    </row>
    <row r="35" spans="3:8" ht="14.25">
      <c r="C35" s="11">
        <v>29</v>
      </c>
      <c r="D35" s="8">
        <v>56.3</v>
      </c>
      <c r="E35" s="12">
        <v>7.4</v>
      </c>
      <c r="F35" s="3">
        <f t="shared" si="0"/>
        <v>-3.6891891891891886</v>
      </c>
      <c r="G35" s="10">
        <f t="shared" si="1"/>
        <v>0.011248494176071551</v>
      </c>
      <c r="H35" s="3"/>
    </row>
    <row r="36" spans="3:8" ht="14.25">
      <c r="C36" s="11">
        <v>30</v>
      </c>
      <c r="D36" s="8">
        <v>56.3</v>
      </c>
      <c r="E36" s="12">
        <v>7.4</v>
      </c>
      <c r="F36" s="3">
        <f t="shared" si="0"/>
        <v>-3.5540540540540535</v>
      </c>
      <c r="G36" s="10">
        <f t="shared" si="1"/>
        <v>0.01896706190296937</v>
      </c>
      <c r="H36" s="3"/>
    </row>
    <row r="37" spans="3:8" ht="14.25">
      <c r="C37" s="11">
        <v>31</v>
      </c>
      <c r="D37" s="8">
        <v>56.3</v>
      </c>
      <c r="E37" s="12">
        <v>7.4</v>
      </c>
      <c r="F37" s="3">
        <f t="shared" si="0"/>
        <v>-3.4189189189189184</v>
      </c>
      <c r="G37" s="10">
        <f t="shared" si="1"/>
        <v>0.03143522878872506</v>
      </c>
      <c r="H37" s="3"/>
    </row>
    <row r="38" spans="3:8" ht="14.25">
      <c r="C38" s="11">
        <v>32</v>
      </c>
      <c r="D38" s="8">
        <v>56.3</v>
      </c>
      <c r="E38" s="12">
        <v>7.4</v>
      </c>
      <c r="F38" s="3">
        <f t="shared" si="0"/>
        <v>-3.2837837837837833</v>
      </c>
      <c r="G38" s="10">
        <f t="shared" si="1"/>
        <v>0.05121173420348154</v>
      </c>
      <c r="H38" s="3"/>
    </row>
    <row r="39" spans="3:8" ht="14.25">
      <c r="C39" s="11">
        <v>33</v>
      </c>
      <c r="D39" s="8">
        <v>56.3</v>
      </c>
      <c r="E39" s="12">
        <v>7.4</v>
      </c>
      <c r="F39" s="3">
        <f t="shared" si="0"/>
        <v>-3.1486486486486482</v>
      </c>
      <c r="G39" s="10">
        <f t="shared" si="1"/>
        <v>0.08201363847860436</v>
      </c>
      <c r="H39" s="3"/>
    </row>
    <row r="40" spans="3:8" ht="14.25">
      <c r="C40" s="11">
        <v>34</v>
      </c>
      <c r="D40" s="8">
        <v>56.3</v>
      </c>
      <c r="E40" s="12">
        <v>7.4</v>
      </c>
      <c r="F40" s="3">
        <f t="shared" si="0"/>
        <v>-3.013513513513513</v>
      </c>
      <c r="G40" s="10">
        <f t="shared" si="1"/>
        <v>0.12912076995028388</v>
      </c>
      <c r="H40" s="3"/>
    </row>
    <row r="41" spans="3:8" ht="14.25">
      <c r="C41" s="11">
        <v>35</v>
      </c>
      <c r="D41" s="8">
        <v>56.3</v>
      </c>
      <c r="E41" s="12">
        <v>7.4</v>
      </c>
      <c r="F41" s="3">
        <f t="shared" si="0"/>
        <v>-2.878378378378378</v>
      </c>
      <c r="G41" s="10">
        <f t="shared" si="1"/>
        <v>0.19986268932199172</v>
      </c>
      <c r="H41" s="3"/>
    </row>
    <row r="42" spans="3:8" ht="14.25">
      <c r="C42" s="11">
        <v>36</v>
      </c>
      <c r="D42" s="8">
        <v>56.3</v>
      </c>
      <c r="E42" s="12">
        <v>7.4</v>
      </c>
      <c r="F42" s="3">
        <f t="shared" si="0"/>
        <v>-2.7432432432432425</v>
      </c>
      <c r="G42" s="10">
        <f t="shared" si="1"/>
        <v>0.3041780141525024</v>
      </c>
      <c r="H42" s="3"/>
    </row>
    <row r="43" spans="3:8" ht="14.25">
      <c r="C43" s="11">
        <v>37</v>
      </c>
      <c r="D43" s="8">
        <v>56.3</v>
      </c>
      <c r="E43" s="12">
        <v>7.4</v>
      </c>
      <c r="F43" s="3">
        <f t="shared" si="0"/>
        <v>-2.6081081081081074</v>
      </c>
      <c r="G43" s="10">
        <f t="shared" si="1"/>
        <v>0.4552209766726463</v>
      </c>
      <c r="H43" s="3"/>
    </row>
    <row r="44" spans="3:8" ht="14.25">
      <c r="C44" s="11">
        <v>38</v>
      </c>
      <c r="D44" s="8">
        <v>56.3</v>
      </c>
      <c r="E44" s="12">
        <v>7.4</v>
      </c>
      <c r="F44" s="3">
        <f t="shared" si="0"/>
        <v>-2.4729729729729724</v>
      </c>
      <c r="G44" s="10">
        <f t="shared" si="1"/>
        <v>0.6699713800555251</v>
      </c>
      <c r="H44" s="3"/>
    </row>
    <row r="45" spans="3:8" ht="14.25">
      <c r="C45" s="11">
        <v>39</v>
      </c>
      <c r="D45" s="8">
        <v>56.3</v>
      </c>
      <c r="E45" s="12">
        <v>7.4</v>
      </c>
      <c r="F45" s="3">
        <f t="shared" si="0"/>
        <v>-2.3378378378378373</v>
      </c>
      <c r="G45" s="10">
        <f t="shared" si="1"/>
        <v>0.9697830971348749</v>
      </c>
      <c r="H45" s="3"/>
    </row>
    <row r="46" spans="3:8" ht="14.25">
      <c r="C46" s="11">
        <v>40</v>
      </c>
      <c r="D46" s="8">
        <v>56.3</v>
      </c>
      <c r="E46" s="12">
        <v>7.4</v>
      </c>
      <c r="F46" s="3">
        <f t="shared" si="0"/>
        <v>-2.202702702702702</v>
      </c>
      <c r="G46" s="10">
        <f t="shared" si="1"/>
        <v>1.3807854828190287</v>
      </c>
      <c r="H46" s="3"/>
    </row>
    <row r="47" spans="3:8" ht="14.25">
      <c r="C47" s="11">
        <v>41</v>
      </c>
      <c r="D47" s="8">
        <v>56.3</v>
      </c>
      <c r="E47" s="12">
        <v>7.4</v>
      </c>
      <c r="F47" s="3">
        <f t="shared" si="0"/>
        <v>-2.067567567567567</v>
      </c>
      <c r="G47" s="10">
        <f t="shared" si="1"/>
        <v>1.9340352226317283</v>
      </c>
      <c r="H47" s="3"/>
    </row>
    <row r="48" spans="3:8" ht="14.25">
      <c r="C48" s="11">
        <v>42</v>
      </c>
      <c r="D48" s="8">
        <v>56.3</v>
      </c>
      <c r="E48" s="12">
        <v>7.4</v>
      </c>
      <c r="F48" s="3">
        <f t="shared" si="0"/>
        <v>-1.932432432432432</v>
      </c>
      <c r="G48" s="10">
        <f t="shared" si="1"/>
        <v>2.6653077111488668</v>
      </c>
      <c r="H48" s="3"/>
    </row>
    <row r="49" spans="3:8" ht="14.25">
      <c r="C49" s="11">
        <v>43</v>
      </c>
      <c r="D49" s="8">
        <v>56.3</v>
      </c>
      <c r="E49" s="12">
        <v>7.4</v>
      </c>
      <c r="F49" s="3">
        <f t="shared" si="0"/>
        <v>-1.797297297297297</v>
      </c>
      <c r="G49" s="10">
        <f t="shared" si="1"/>
        <v>3.614421753064334</v>
      </c>
      <c r="H49" s="3"/>
    </row>
    <row r="50" spans="3:8" ht="14.25">
      <c r="C50" s="11">
        <v>44</v>
      </c>
      <c r="D50" s="8">
        <v>56.3</v>
      </c>
      <c r="E50" s="12">
        <v>7.4</v>
      </c>
      <c r="F50" s="3">
        <f t="shared" si="0"/>
        <v>-1.6621621621621616</v>
      </c>
      <c r="G50" s="10">
        <f t="shared" si="1"/>
        <v>4.8240132225030585</v>
      </c>
      <c r="H50" s="3"/>
    </row>
    <row r="51" spans="3:8" ht="14.25">
      <c r="C51" s="11">
        <v>45</v>
      </c>
      <c r="D51" s="8">
        <v>56.3</v>
      </c>
      <c r="E51" s="12">
        <v>7.4</v>
      </c>
      <c r="F51" s="3">
        <f t="shared" si="0"/>
        <v>-1.5270270270270265</v>
      </c>
      <c r="G51" s="10">
        <f t="shared" si="1"/>
        <v>6.337714544135572</v>
      </c>
      <c r="H51" s="3"/>
    </row>
    <row r="52" spans="3:8" ht="14.25">
      <c r="C52" s="11">
        <v>46</v>
      </c>
      <c r="D52" s="8">
        <v>56.3</v>
      </c>
      <c r="E52" s="12">
        <v>7.4</v>
      </c>
      <c r="F52" s="3">
        <f t="shared" si="0"/>
        <v>-1.3918918918918914</v>
      </c>
      <c r="G52" s="10">
        <f t="shared" si="1"/>
        <v>8.19775687491445</v>
      </c>
      <c r="H52" s="3"/>
    </row>
    <row r="53" spans="3:8" ht="14.25">
      <c r="C53" s="11">
        <v>47</v>
      </c>
      <c r="D53" s="8">
        <v>56.3</v>
      </c>
      <c r="E53" s="12">
        <v>7.4</v>
      </c>
      <c r="F53" s="3">
        <f t="shared" si="0"/>
        <v>-1.2567567567567564</v>
      </c>
      <c r="G53" s="10">
        <f t="shared" si="1"/>
        <v>10.44208645507125</v>
      </c>
      <c r="H53" s="3"/>
    </row>
    <row r="54" spans="3:8" ht="14.25">
      <c r="C54" s="11">
        <v>48</v>
      </c>
      <c r="D54" s="8">
        <v>56.3</v>
      </c>
      <c r="E54" s="12">
        <v>7.4</v>
      </c>
      <c r="F54" s="3">
        <f t="shared" si="0"/>
        <v>-1.1216216216216213</v>
      </c>
      <c r="G54" s="10">
        <f t="shared" si="1"/>
        <v>13.101167723604979</v>
      </c>
      <c r="H54" s="3"/>
    </row>
    <row r="55" spans="3:8" ht="14.25">
      <c r="C55" s="11">
        <v>49</v>
      </c>
      <c r="D55" s="8">
        <v>56.3</v>
      </c>
      <c r="E55" s="12">
        <v>7.4</v>
      </c>
      <c r="F55" s="3">
        <f t="shared" si="0"/>
        <v>-0.9864864864864861</v>
      </c>
      <c r="G55" s="10">
        <f t="shared" si="1"/>
        <v>16.194722166054778</v>
      </c>
      <c r="H55" s="3"/>
    </row>
    <row r="56" spans="3:8" ht="14.25">
      <c r="C56" s="11">
        <v>50</v>
      </c>
      <c r="D56" s="8">
        <v>56.3</v>
      </c>
      <c r="E56" s="12">
        <v>7.4</v>
      </c>
      <c r="F56" s="3">
        <f t="shared" si="0"/>
        <v>-0.8513513513513509</v>
      </c>
      <c r="G56" s="10">
        <f t="shared" si="1"/>
        <v>19.72871036507656</v>
      </c>
      <c r="H56" s="3"/>
    </row>
    <row r="57" spans="3:8" ht="14.25">
      <c r="C57" s="11">
        <v>51</v>
      </c>
      <c r="D57" s="8">
        <v>56.3</v>
      </c>
      <c r="E57" s="12">
        <v>7.4</v>
      </c>
      <c r="F57" s="3">
        <f t="shared" si="0"/>
        <v>-0.7162162162162158</v>
      </c>
      <c r="G57" s="10">
        <f t="shared" si="1"/>
        <v>23.69289257476482</v>
      </c>
      <c r="H57" s="3"/>
    </row>
    <row r="58" spans="3:8" ht="14.25">
      <c r="C58" s="11">
        <v>52</v>
      </c>
      <c r="D58" s="8">
        <v>56.3</v>
      </c>
      <c r="E58" s="12">
        <v>7.4</v>
      </c>
      <c r="F58" s="3">
        <f t="shared" si="0"/>
        <v>-0.5810810810810807</v>
      </c>
      <c r="G58" s="10">
        <f t="shared" si="1"/>
        <v>28.059290436905492</v>
      </c>
      <c r="H58" s="3"/>
    </row>
    <row r="59" spans="3:8" ht="14.25">
      <c r="C59" s="11">
        <v>53</v>
      </c>
      <c r="D59" s="8">
        <v>56.3</v>
      </c>
      <c r="E59" s="12">
        <v>7.4</v>
      </c>
      <c r="F59" s="3">
        <f t="shared" si="0"/>
        <v>-0.44594594594594555</v>
      </c>
      <c r="G59" s="10">
        <f t="shared" si="1"/>
        <v>32.78181460960573</v>
      </c>
      <c r="H59" s="3"/>
    </row>
    <row r="60" spans="3:8" ht="14.25">
      <c r="C60" s="11">
        <v>54</v>
      </c>
      <c r="D60" s="8">
        <v>56.3</v>
      </c>
      <c r="E60" s="12">
        <v>7.4</v>
      </c>
      <c r="F60" s="3">
        <f t="shared" si="0"/>
        <v>-0.3108108108108104</v>
      </c>
      <c r="G60" s="10">
        <f t="shared" si="1"/>
        <v>37.79722253142802</v>
      </c>
      <c r="H60" s="3"/>
    </row>
    <row r="61" spans="3:8" ht="14.25">
      <c r="C61" s="11">
        <v>55</v>
      </c>
      <c r="D61" s="8">
        <v>56.3</v>
      </c>
      <c r="E61" s="12">
        <v>7.4</v>
      </c>
      <c r="F61" s="3">
        <f t="shared" si="0"/>
        <v>-0.1756756756756753</v>
      </c>
      <c r="G61" s="10">
        <f t="shared" si="1"/>
        <v>43.027437304045606</v>
      </c>
      <c r="H61" s="3"/>
    </row>
    <row r="62" spans="3:8" ht="14.25">
      <c r="C62" s="11">
        <v>56</v>
      </c>
      <c r="D62" s="8">
        <v>56.3</v>
      </c>
      <c r="E62" s="12">
        <v>7.4</v>
      </c>
      <c r="F62" s="3">
        <f t="shared" si="0"/>
        <v>-0.040540540540540154</v>
      </c>
      <c r="G62" s="10">
        <f t="shared" si="1"/>
        <v>48.38310934577729</v>
      </c>
      <c r="H62" s="3"/>
    </row>
    <row r="63" spans="3:8" ht="14.25">
      <c r="C63" s="11">
        <v>57</v>
      </c>
      <c r="D63" s="8">
        <v>56.3</v>
      </c>
      <c r="E63" s="12">
        <v>7.4</v>
      </c>
      <c r="F63" s="3">
        <f t="shared" si="0"/>
        <v>0.09459459459459497</v>
      </c>
      <c r="G63" s="10">
        <f t="shared" si="1"/>
        <v>53.76815782637669</v>
      </c>
      <c r="H63" s="3"/>
    </row>
    <row r="64" spans="3:8" ht="14.25">
      <c r="C64" s="11">
        <v>58</v>
      </c>
      <c r="D64" s="8">
        <v>56.3</v>
      </c>
      <c r="E64" s="12">
        <v>7.4</v>
      </c>
      <c r="F64" s="3">
        <f t="shared" si="0"/>
        <v>0.2297297297297301</v>
      </c>
      <c r="G64" s="10">
        <f t="shared" si="1"/>
        <v>59.08491041537022</v>
      </c>
      <c r="H64" s="3"/>
    </row>
    <row r="65" spans="3:8" ht="14.25">
      <c r="C65" s="11">
        <v>59</v>
      </c>
      <c r="D65" s="8">
        <v>56.3</v>
      </c>
      <c r="E65" s="12">
        <v>7.4</v>
      </c>
      <c r="F65" s="3">
        <f t="shared" si="0"/>
        <v>0.36486486486486525</v>
      </c>
      <c r="G65" s="10">
        <f t="shared" si="1"/>
        <v>64.23938586729211</v>
      </c>
      <c r="H65" s="3"/>
    </row>
    <row r="66" spans="3:8" ht="14.25">
      <c r="C66" s="11">
        <v>60</v>
      </c>
      <c r="D66" s="8">
        <v>56.3</v>
      </c>
      <c r="E66" s="12">
        <v>7.4</v>
      </c>
      <c r="F66" s="3">
        <f t="shared" si="0"/>
        <v>0.5000000000000003</v>
      </c>
      <c r="G66" s="10">
        <f t="shared" si="1"/>
        <v>69.14624612740133</v>
      </c>
      <c r="H66" s="3"/>
    </row>
    <row r="67" spans="3:8" ht="14.25">
      <c r="C67" s="11">
        <v>61</v>
      </c>
      <c r="D67" s="8">
        <v>56.3</v>
      </c>
      <c r="E67" s="12">
        <v>7.4</v>
      </c>
      <c r="F67" s="3">
        <f t="shared" si="0"/>
        <v>0.6351351351351355</v>
      </c>
      <c r="G67" s="10">
        <f t="shared" si="1"/>
        <v>73.7329858184832</v>
      </c>
      <c r="H67" s="3"/>
    </row>
    <row r="68" spans="3:8" ht="14.25">
      <c r="C68" s="11">
        <v>62</v>
      </c>
      <c r="D68" s="8">
        <v>56.3</v>
      </c>
      <c r="E68" s="12">
        <v>7.4</v>
      </c>
      <c r="F68" s="3">
        <f t="shared" si="0"/>
        <v>0.7702702702702706</v>
      </c>
      <c r="G68" s="10">
        <f t="shared" si="1"/>
        <v>77.94302060604959</v>
      </c>
      <c r="H68" s="3"/>
    </row>
    <row r="69" spans="3:8" ht="14.25">
      <c r="C69" s="11">
        <v>63</v>
      </c>
      <c r="D69" s="8">
        <v>56.3</v>
      </c>
      <c r="E69" s="12">
        <v>7.4</v>
      </c>
      <c r="F69" s="3">
        <f t="shared" si="0"/>
        <v>0.9054054054054057</v>
      </c>
      <c r="G69" s="10">
        <f t="shared" si="1"/>
        <v>81.73746734249208</v>
      </c>
      <c r="H69" s="3"/>
    </row>
    <row r="70" spans="3:8" ht="14.25">
      <c r="C70" s="11">
        <v>64</v>
      </c>
      <c r="D70" s="8">
        <v>56.3</v>
      </c>
      <c r="E70" s="12">
        <v>7.4</v>
      </c>
      <c r="F70" s="3">
        <f t="shared" si="0"/>
        <v>1.0405405405405408</v>
      </c>
      <c r="G70" s="10">
        <f t="shared" si="1"/>
        <v>85.09555803238166</v>
      </c>
      <c r="H70" s="3"/>
    </row>
    <row r="71" spans="3:8" ht="14.25">
      <c r="C71" s="11">
        <v>65</v>
      </c>
      <c r="D71" s="8">
        <v>56.3</v>
      </c>
      <c r="E71" s="12">
        <v>7.4</v>
      </c>
      <c r="F71" s="3">
        <f aca="true" t="shared" si="2" ref="F71:F81">(C71-D71)/E71</f>
        <v>1.175675675675676</v>
      </c>
      <c r="G71" s="10">
        <f aca="true" t="shared" si="3" ref="G71:G81">NORMSDIST(F71)*100</f>
        <v>88.01377488431544</v>
      </c>
      <c r="H71" s="3"/>
    </row>
    <row r="72" spans="3:8" ht="14.25">
      <c r="C72" s="11">
        <v>66</v>
      </c>
      <c r="D72" s="8">
        <v>56.3</v>
      </c>
      <c r="E72" s="12">
        <v>7.4</v>
      </c>
      <c r="F72" s="3">
        <f t="shared" si="2"/>
        <v>1.3108108108108112</v>
      </c>
      <c r="G72" s="10">
        <f t="shared" si="3"/>
        <v>90.5039155402222</v>
      </c>
      <c r="H72" s="3"/>
    </row>
    <row r="73" spans="3:8" ht="14.25">
      <c r="C73" s="11">
        <v>67</v>
      </c>
      <c r="D73" s="8">
        <v>56.3</v>
      </c>
      <c r="E73" s="12">
        <v>7.4</v>
      </c>
      <c r="F73" s="3">
        <f t="shared" si="2"/>
        <v>1.4459459459459463</v>
      </c>
      <c r="G73" s="10">
        <f t="shared" si="3"/>
        <v>92.59038182288653</v>
      </c>
      <c r="H73" s="3"/>
    </row>
    <row r="74" spans="3:8" ht="14.25">
      <c r="C74" s="11">
        <v>68</v>
      </c>
      <c r="D74" s="8">
        <v>56.3</v>
      </c>
      <c r="E74" s="12">
        <v>7.4</v>
      </c>
      <c r="F74" s="3">
        <f t="shared" si="2"/>
        <v>1.5810810810810814</v>
      </c>
      <c r="G74" s="10">
        <f t="shared" si="3"/>
        <v>94.30702500491121</v>
      </c>
      <c r="H74" s="3"/>
    </row>
    <row r="75" spans="3:8" ht="14.25">
      <c r="C75" s="11">
        <v>69</v>
      </c>
      <c r="D75" s="8">
        <v>56.3</v>
      </c>
      <c r="E75" s="12">
        <v>7.4</v>
      </c>
      <c r="F75" s="3">
        <f t="shared" si="2"/>
        <v>1.7162162162162165</v>
      </c>
      <c r="G75" s="10">
        <f t="shared" si="3"/>
        <v>95.69387618659391</v>
      </c>
      <c r="H75" s="3"/>
    </row>
    <row r="76" spans="3:8" ht="14.25">
      <c r="C76" s="11">
        <v>70</v>
      </c>
      <c r="D76" s="8">
        <v>56.3</v>
      </c>
      <c r="E76" s="12">
        <v>7.4</v>
      </c>
      <c r="F76" s="3">
        <f t="shared" si="2"/>
        <v>1.8513513513513515</v>
      </c>
      <c r="G76" s="10">
        <f t="shared" si="3"/>
        <v>96.79404885102937</v>
      </c>
      <c r="H76" s="3"/>
    </row>
    <row r="77" spans="3:8" ht="14.25">
      <c r="C77" s="11">
        <v>71</v>
      </c>
      <c r="D77" s="8">
        <v>56.3</v>
      </c>
      <c r="E77" s="12">
        <v>7.4</v>
      </c>
      <c r="F77" s="3">
        <f t="shared" si="2"/>
        <v>1.9864864864864868</v>
      </c>
      <c r="G77" s="10">
        <f t="shared" si="3"/>
        <v>97.65103340656356</v>
      </c>
      <c r="H77" s="3"/>
    </row>
    <row r="78" spans="3:8" ht="14.25">
      <c r="C78" s="11">
        <v>72</v>
      </c>
      <c r="D78" s="8">
        <v>56.3</v>
      </c>
      <c r="E78" s="12">
        <v>7.4</v>
      </c>
      <c r="F78" s="3">
        <f t="shared" si="2"/>
        <v>2.121621621621622</v>
      </c>
      <c r="G78" s="10">
        <f t="shared" si="3"/>
        <v>98.30652373924703</v>
      </c>
      <c r="H78" s="3"/>
    </row>
    <row r="79" spans="3:8" ht="14.25">
      <c r="C79" s="11">
        <v>73</v>
      </c>
      <c r="D79" s="8">
        <v>56.3</v>
      </c>
      <c r="E79" s="12">
        <v>7.4</v>
      </c>
      <c r="F79" s="3">
        <f t="shared" si="2"/>
        <v>2.256756756756757</v>
      </c>
      <c r="G79" s="10">
        <f t="shared" si="3"/>
        <v>98.79883609045048</v>
      </c>
      <c r="H79" s="3"/>
    </row>
    <row r="80" spans="3:8" ht="14.25">
      <c r="C80" s="11">
        <v>74</v>
      </c>
      <c r="D80" s="8">
        <v>56.3</v>
      </c>
      <c r="E80" s="12">
        <v>7.4</v>
      </c>
      <c r="F80" s="3">
        <f t="shared" si="2"/>
        <v>2.391891891891892</v>
      </c>
      <c r="G80" s="10">
        <f t="shared" si="3"/>
        <v>99.16191106080944</v>
      </c>
      <c r="H80" s="3"/>
    </row>
    <row r="81" spans="3:8" ht="14.25">
      <c r="C81" s="11">
        <v>75</v>
      </c>
      <c r="D81" s="8">
        <v>56.3</v>
      </c>
      <c r="E81" s="12">
        <v>7.4</v>
      </c>
      <c r="F81" s="3">
        <f t="shared" si="2"/>
        <v>2.527027027027027</v>
      </c>
      <c r="G81" s="10">
        <f t="shared" si="3"/>
        <v>99.4248367502637</v>
      </c>
      <c r="H81" s="3"/>
    </row>
    <row r="82" spans="3:8" ht="14.25">
      <c r="C82" s="3"/>
      <c r="D82" s="8"/>
      <c r="E82" s="12"/>
      <c r="F82" s="3"/>
      <c r="G82" s="10"/>
      <c r="H82" s="3"/>
    </row>
    <row r="83" spans="1:8" ht="14.25">
      <c r="A83" s="1" t="s">
        <v>17</v>
      </c>
      <c r="B83" s="1">
        <v>71</v>
      </c>
      <c r="C83" s="11">
        <v>0</v>
      </c>
      <c r="D83" s="8">
        <v>54.2</v>
      </c>
      <c r="E83" s="9">
        <v>8.3</v>
      </c>
      <c r="F83" s="3">
        <f>(C83-D83)/E83</f>
        <v>-6.53012048192771</v>
      </c>
      <c r="G83" s="10">
        <f aca="true" t="shared" si="4" ref="G83:G115">NORMSDIST(F83)*100</f>
        <v>3.2858402884612453E-09</v>
      </c>
      <c r="H83" s="3"/>
    </row>
    <row r="84" spans="3:8" ht="14.25">
      <c r="C84" s="11">
        <v>1</v>
      </c>
      <c r="D84" s="8">
        <v>54.2</v>
      </c>
      <c r="E84" s="9">
        <v>8.3</v>
      </c>
      <c r="F84" s="3">
        <f aca="true" t="shared" si="5" ref="F84:F147">(C84-D84)/E84</f>
        <v>-6.409638554216867</v>
      </c>
      <c r="G84" s="10">
        <f t="shared" si="4"/>
        <v>7.2932516845526034E-09</v>
      </c>
      <c r="H84" s="3"/>
    </row>
    <row r="85" spans="3:8" ht="14.25">
      <c r="C85" s="11">
        <v>2</v>
      </c>
      <c r="D85" s="8">
        <v>54.2</v>
      </c>
      <c r="E85" s="9">
        <v>8.3</v>
      </c>
      <c r="F85" s="3">
        <f t="shared" si="5"/>
        <v>-6.289156626506024</v>
      </c>
      <c r="G85" s="10">
        <f t="shared" si="4"/>
        <v>1.5959764930746503E-08</v>
      </c>
      <c r="H85" s="3"/>
    </row>
    <row r="86" spans="3:8" ht="14.25">
      <c r="C86" s="11">
        <v>3</v>
      </c>
      <c r="D86" s="8">
        <v>54.2</v>
      </c>
      <c r="E86" s="9">
        <v>8.3</v>
      </c>
      <c r="F86" s="3">
        <f t="shared" si="5"/>
        <v>-6.16867469879518</v>
      </c>
      <c r="G86" s="10">
        <f t="shared" si="4"/>
        <v>3.4432368611273924E-08</v>
      </c>
      <c r="H86" s="3"/>
    </row>
    <row r="87" spans="3:8" ht="14.25">
      <c r="C87" s="11">
        <v>4</v>
      </c>
      <c r="D87" s="8">
        <v>54.2</v>
      </c>
      <c r="E87" s="9">
        <v>8.3</v>
      </c>
      <c r="F87" s="3">
        <f t="shared" si="5"/>
        <v>-6.048192771084337</v>
      </c>
      <c r="G87" s="10">
        <f t="shared" si="4"/>
        <v>7.323981442947381E-08</v>
      </c>
      <c r="H87" s="3"/>
    </row>
    <row r="88" spans="3:8" ht="14.25">
      <c r="C88" s="11">
        <v>5</v>
      </c>
      <c r="D88" s="8">
        <v>54.2</v>
      </c>
      <c r="E88" s="9">
        <v>8.3</v>
      </c>
      <c r="F88" s="3">
        <f t="shared" si="5"/>
        <v>-5.927710843373494</v>
      </c>
      <c r="G88" s="10">
        <f t="shared" si="4"/>
        <v>1.5359339875641626E-07</v>
      </c>
      <c r="H88" s="3"/>
    </row>
    <row r="89" spans="3:8" ht="14.25">
      <c r="C89" s="11">
        <v>6</v>
      </c>
      <c r="D89" s="8">
        <v>54.2</v>
      </c>
      <c r="E89" s="9">
        <v>8.3</v>
      </c>
      <c r="F89" s="3">
        <f t="shared" si="5"/>
        <v>-5.807228915662651</v>
      </c>
      <c r="G89" s="10">
        <f t="shared" si="4"/>
        <v>3.1757635190985766E-07</v>
      </c>
      <c r="H89" s="3"/>
    </row>
    <row r="90" spans="3:8" ht="14.25">
      <c r="C90" s="11">
        <v>7</v>
      </c>
      <c r="D90" s="8">
        <v>54.2</v>
      </c>
      <c r="E90" s="9">
        <v>8.3</v>
      </c>
      <c r="F90" s="3">
        <f t="shared" si="5"/>
        <v>-5.686746987951807</v>
      </c>
      <c r="G90" s="10">
        <f t="shared" si="4"/>
        <v>6.474103469584261E-07</v>
      </c>
      <c r="H90" s="3"/>
    </row>
    <row r="91" spans="3:8" ht="14.25">
      <c r="C91" s="11">
        <v>8</v>
      </c>
      <c r="D91" s="8">
        <v>54.2</v>
      </c>
      <c r="E91" s="9">
        <v>8.3</v>
      </c>
      <c r="F91" s="3">
        <f t="shared" si="5"/>
        <v>-5.566265060240964</v>
      </c>
      <c r="G91" s="10">
        <f t="shared" si="4"/>
        <v>1.3012863464723496E-06</v>
      </c>
      <c r="H91" s="3"/>
    </row>
    <row r="92" spans="3:8" ht="14.25">
      <c r="C92" s="11">
        <v>9</v>
      </c>
      <c r="D92" s="8">
        <v>54.2</v>
      </c>
      <c r="E92" s="9">
        <v>8.3</v>
      </c>
      <c r="F92" s="3">
        <f t="shared" si="5"/>
        <v>-5.445783132530121</v>
      </c>
      <c r="G92" s="10">
        <f t="shared" si="4"/>
        <v>2.5788973865959093E-06</v>
      </c>
      <c r="H92" s="3"/>
    </row>
    <row r="93" spans="3:8" ht="14.25">
      <c r="C93" s="11">
        <v>10</v>
      </c>
      <c r="D93" s="8">
        <v>54.2</v>
      </c>
      <c r="E93" s="9">
        <v>8.3</v>
      </c>
      <c r="F93" s="3">
        <f t="shared" si="5"/>
        <v>-5.325301204819277</v>
      </c>
      <c r="G93" s="10">
        <f t="shared" si="4"/>
        <v>5.039294447256419E-06</v>
      </c>
      <c r="H93" s="3"/>
    </row>
    <row r="94" spans="3:8" ht="14.25">
      <c r="C94" s="11">
        <v>11</v>
      </c>
      <c r="D94" s="8">
        <v>54.2</v>
      </c>
      <c r="E94" s="9">
        <v>8.3</v>
      </c>
      <c r="F94" s="3">
        <f t="shared" si="5"/>
        <v>-5.204819277108434</v>
      </c>
      <c r="G94" s="10">
        <f t="shared" si="4"/>
        <v>9.709274596557955E-06</v>
      </c>
      <c r="H94" s="3"/>
    </row>
    <row r="95" spans="3:8" ht="14.25">
      <c r="C95" s="11">
        <v>12</v>
      </c>
      <c r="D95" s="8">
        <v>54.2</v>
      </c>
      <c r="E95" s="9">
        <v>8.3</v>
      </c>
      <c r="F95" s="3">
        <f t="shared" si="5"/>
        <v>-5.0843373493975905</v>
      </c>
      <c r="G95" s="10">
        <f t="shared" si="4"/>
        <v>1.8445587244993458E-05</v>
      </c>
      <c r="H95" s="3"/>
    </row>
    <row r="96" spans="3:8" ht="14.25">
      <c r="C96" s="11">
        <v>13</v>
      </c>
      <c r="D96" s="8">
        <v>54.2</v>
      </c>
      <c r="E96" s="9">
        <v>8.3</v>
      </c>
      <c r="F96" s="3">
        <f t="shared" si="5"/>
        <v>-4.9638554216867465</v>
      </c>
      <c r="G96" s="10">
        <f t="shared" si="4"/>
        <v>3.455369796913662E-05</v>
      </c>
      <c r="H96" s="3"/>
    </row>
    <row r="97" spans="3:8" ht="14.25">
      <c r="C97" s="11">
        <v>14</v>
      </c>
      <c r="D97" s="8">
        <v>54.2</v>
      </c>
      <c r="E97" s="9">
        <v>8.3</v>
      </c>
      <c r="F97" s="3">
        <f t="shared" si="5"/>
        <v>-4.843373493975903</v>
      </c>
      <c r="G97" s="10">
        <f t="shared" si="4"/>
        <v>6.382650408030562E-05</v>
      </c>
      <c r="H97" s="3"/>
    </row>
    <row r="98" spans="3:8" ht="14.25">
      <c r="C98" s="11">
        <v>15</v>
      </c>
      <c r="D98" s="8">
        <v>54.2</v>
      </c>
      <c r="E98" s="9">
        <v>8.3</v>
      </c>
      <c r="F98" s="3">
        <f t="shared" si="5"/>
        <v>-4.72289156626506</v>
      </c>
      <c r="G98" s="10">
        <f t="shared" si="4"/>
        <v>0.0001162574175527269</v>
      </c>
      <c r="H98" s="3"/>
    </row>
    <row r="99" spans="3:8" ht="14.25">
      <c r="C99" s="11">
        <v>16</v>
      </c>
      <c r="D99" s="8">
        <v>54.2</v>
      </c>
      <c r="E99" s="9">
        <v>8.3</v>
      </c>
      <c r="F99" s="3">
        <f t="shared" si="5"/>
        <v>-4.602409638554217</v>
      </c>
      <c r="G99" s="10">
        <f t="shared" si="4"/>
        <v>0.0002088153866113759</v>
      </c>
      <c r="H99" s="3"/>
    </row>
    <row r="100" spans="3:8" ht="14.25">
      <c r="C100" s="11">
        <v>17</v>
      </c>
      <c r="D100" s="8">
        <v>54.2</v>
      </c>
      <c r="E100" s="9">
        <v>8.3</v>
      </c>
      <c r="F100" s="3">
        <f t="shared" si="5"/>
        <v>-4.481927710843373</v>
      </c>
      <c r="G100" s="10">
        <f t="shared" si="4"/>
        <v>0.000369859012245263</v>
      </c>
      <c r="H100" s="3"/>
    </row>
    <row r="101" spans="3:8" ht="14.25">
      <c r="C101" s="11">
        <v>18</v>
      </c>
      <c r="D101" s="8">
        <v>54.2</v>
      </c>
      <c r="E101" s="9">
        <v>8.3</v>
      </c>
      <c r="F101" s="3">
        <f t="shared" si="5"/>
        <v>-4.36144578313253</v>
      </c>
      <c r="G101" s="10">
        <f t="shared" si="4"/>
        <v>0.0006460290750371639</v>
      </c>
      <c r="H101" s="3"/>
    </row>
    <row r="102" spans="3:8" ht="14.25">
      <c r="C102" s="11">
        <v>19</v>
      </c>
      <c r="D102" s="8">
        <v>54.2</v>
      </c>
      <c r="E102" s="9">
        <v>8.3</v>
      </c>
      <c r="F102" s="3">
        <f t="shared" si="5"/>
        <v>-4.240963855421687</v>
      </c>
      <c r="G102" s="10">
        <f t="shared" si="4"/>
        <v>0.0011128098924814045</v>
      </c>
      <c r="H102" s="3"/>
    </row>
    <row r="103" spans="3:8" ht="14.25">
      <c r="C103" s="11">
        <v>20</v>
      </c>
      <c r="D103" s="8">
        <v>54.2</v>
      </c>
      <c r="E103" s="9">
        <v>8.3</v>
      </c>
      <c r="F103" s="3">
        <f t="shared" si="5"/>
        <v>-4.120481927710843</v>
      </c>
      <c r="G103" s="10">
        <f t="shared" si="4"/>
        <v>0.0018904036218561407</v>
      </c>
      <c r="H103" s="3"/>
    </row>
    <row r="104" spans="3:8" ht="14.25">
      <c r="C104" s="11">
        <v>21</v>
      </c>
      <c r="D104" s="8">
        <v>54.2</v>
      </c>
      <c r="E104" s="9">
        <v>8.3</v>
      </c>
      <c r="F104" s="3">
        <f t="shared" si="5"/>
        <v>-4</v>
      </c>
      <c r="G104" s="10">
        <f t="shared" si="4"/>
        <v>0.0031671241833119857</v>
      </c>
      <c r="H104" s="3"/>
    </row>
    <row r="105" spans="3:8" ht="14.25">
      <c r="C105" s="11">
        <v>22</v>
      </c>
      <c r="D105" s="8">
        <v>54.2</v>
      </c>
      <c r="E105" s="9">
        <v>8.3</v>
      </c>
      <c r="F105" s="3">
        <f t="shared" si="5"/>
        <v>-3.8795180722891565</v>
      </c>
      <c r="G105" s="10">
        <f t="shared" si="4"/>
        <v>0.005233181257343141</v>
      </c>
      <c r="H105" s="3"/>
    </row>
    <row r="106" spans="3:8" ht="14.25">
      <c r="C106" s="11">
        <v>23</v>
      </c>
      <c r="D106" s="8">
        <v>54.2</v>
      </c>
      <c r="E106" s="9">
        <v>8.3</v>
      </c>
      <c r="F106" s="3">
        <f t="shared" si="5"/>
        <v>-3.7590361445783134</v>
      </c>
      <c r="G106" s="10">
        <f t="shared" si="4"/>
        <v>0.00852845987655511</v>
      </c>
      <c r="H106" s="3"/>
    </row>
    <row r="107" spans="3:8" ht="14.25">
      <c r="C107" s="11">
        <v>24</v>
      </c>
      <c r="D107" s="8">
        <v>54.2</v>
      </c>
      <c r="E107" s="9">
        <v>8.3</v>
      </c>
      <c r="F107" s="3">
        <f t="shared" si="5"/>
        <v>-3.63855421686747</v>
      </c>
      <c r="G107" s="10">
        <f t="shared" si="4"/>
        <v>0.01370864566006877</v>
      </c>
      <c r="H107" s="3"/>
    </row>
    <row r="108" spans="3:8" ht="14.25">
      <c r="C108" s="11">
        <v>25</v>
      </c>
      <c r="D108" s="8">
        <v>54.2</v>
      </c>
      <c r="E108" s="9">
        <v>8.3</v>
      </c>
      <c r="F108" s="3">
        <f t="shared" si="5"/>
        <v>-3.5180722891566267</v>
      </c>
      <c r="G108" s="10">
        <f t="shared" si="4"/>
        <v>0.02173469647298596</v>
      </c>
      <c r="H108" s="3"/>
    </row>
    <row r="109" spans="3:8" ht="14.25">
      <c r="C109" s="11">
        <v>26</v>
      </c>
      <c r="D109" s="8">
        <v>54.2</v>
      </c>
      <c r="E109" s="9">
        <v>8.3</v>
      </c>
      <c r="F109" s="3">
        <f t="shared" si="5"/>
        <v>-3.397590361445783</v>
      </c>
      <c r="G109" s="10">
        <f t="shared" si="4"/>
        <v>0.03399106618852451</v>
      </c>
      <c r="H109" s="3"/>
    </row>
    <row r="110" spans="3:8" ht="14.25">
      <c r="C110" s="11">
        <v>27</v>
      </c>
      <c r="D110" s="8">
        <v>54.2</v>
      </c>
      <c r="E110" s="9">
        <v>8.3</v>
      </c>
      <c r="F110" s="3">
        <f t="shared" si="5"/>
        <v>-3.2771084337349397</v>
      </c>
      <c r="G110" s="10">
        <f t="shared" si="4"/>
        <v>0.05243804227132236</v>
      </c>
      <c r="H110" s="3"/>
    </row>
    <row r="111" spans="3:8" ht="14.25">
      <c r="C111" s="11">
        <v>28</v>
      </c>
      <c r="D111" s="8">
        <v>54.2</v>
      </c>
      <c r="E111" s="9">
        <v>8.3</v>
      </c>
      <c r="F111" s="3">
        <f t="shared" si="5"/>
        <v>-3.1566265060240966</v>
      </c>
      <c r="G111" s="10">
        <f t="shared" si="4"/>
        <v>0.07980281869942013</v>
      </c>
      <c r="H111" s="3"/>
    </row>
    <row r="112" spans="3:8" ht="14.25">
      <c r="C112" s="11">
        <v>29</v>
      </c>
      <c r="D112" s="8">
        <v>54.2</v>
      </c>
      <c r="E112" s="9">
        <v>8.3</v>
      </c>
      <c r="F112" s="3">
        <f t="shared" si="5"/>
        <v>-3.036144578313253</v>
      </c>
      <c r="G112" s="10">
        <f t="shared" si="4"/>
        <v>0.11981221663675491</v>
      </c>
      <c r="H112" s="3"/>
    </row>
    <row r="113" spans="3:8" ht="14.25">
      <c r="C113" s="11">
        <v>30</v>
      </c>
      <c r="D113" s="8">
        <v>54.2</v>
      </c>
      <c r="E113" s="9">
        <v>8.3</v>
      </c>
      <c r="F113" s="3">
        <f t="shared" si="5"/>
        <v>-2.91566265060241</v>
      </c>
      <c r="G113" s="10">
        <f t="shared" si="4"/>
        <v>0.1774670238733199</v>
      </c>
      <c r="H113" s="3"/>
    </row>
    <row r="114" spans="3:8" ht="14.25">
      <c r="C114" s="11">
        <v>31</v>
      </c>
      <c r="D114" s="8">
        <v>54.2</v>
      </c>
      <c r="E114" s="9">
        <v>8.3</v>
      </c>
      <c r="F114" s="3">
        <f t="shared" si="5"/>
        <v>-2.7951807228915664</v>
      </c>
      <c r="G114" s="10">
        <f t="shared" si="4"/>
        <v>0.25935354731638066</v>
      </c>
      <c r="H114" s="3"/>
    </row>
    <row r="115" spans="3:8" ht="14.25">
      <c r="C115" s="11">
        <v>32</v>
      </c>
      <c r="D115" s="8">
        <v>54.2</v>
      </c>
      <c r="E115" s="9">
        <v>8.3</v>
      </c>
      <c r="F115" s="3">
        <f t="shared" si="5"/>
        <v>-2.674698795180723</v>
      </c>
      <c r="G115" s="10">
        <f t="shared" si="4"/>
        <v>0.37398208343125805</v>
      </c>
      <c r="H115" s="3"/>
    </row>
    <row r="116" spans="3:8" ht="14.25">
      <c r="C116" s="11">
        <v>33</v>
      </c>
      <c r="D116" s="8">
        <v>54.2</v>
      </c>
      <c r="E116" s="9">
        <v>8.3</v>
      </c>
      <c r="F116" s="3">
        <f t="shared" si="5"/>
        <v>-2.5542168674698797</v>
      </c>
      <c r="G116" s="10">
        <f aca="true" t="shared" si="6" ref="G116:G158">NORMSDIST(F116)*100</f>
        <v>0.53213473119244</v>
      </c>
      <c r="H116" s="3"/>
    </row>
    <row r="117" spans="3:8" ht="14.25">
      <c r="C117" s="11">
        <v>34</v>
      </c>
      <c r="D117" s="8">
        <v>54.2</v>
      </c>
      <c r="E117" s="9">
        <v>8.3</v>
      </c>
      <c r="F117" s="3">
        <f t="shared" si="5"/>
        <v>-2.433734939759036</v>
      </c>
      <c r="G117" s="10">
        <f t="shared" si="6"/>
        <v>0.74719669127973</v>
      </c>
      <c r="H117" s="3"/>
    </row>
    <row r="118" spans="3:8" ht="14.25">
      <c r="C118" s="11">
        <v>35</v>
      </c>
      <c r="D118" s="8">
        <v>54.2</v>
      </c>
      <c r="E118" s="9">
        <v>8.3</v>
      </c>
      <c r="F118" s="3">
        <f t="shared" si="5"/>
        <v>-2.313253012048193</v>
      </c>
      <c r="G118" s="10">
        <f t="shared" si="6"/>
        <v>1.0354366235276917</v>
      </c>
      <c r="H118" s="3"/>
    </row>
    <row r="119" spans="3:8" ht="14.25">
      <c r="C119" s="11">
        <v>36</v>
      </c>
      <c r="D119" s="8">
        <v>54.2</v>
      </c>
      <c r="E119" s="9">
        <v>8.3</v>
      </c>
      <c r="F119" s="3">
        <f t="shared" si="5"/>
        <v>-2.1927710843373496</v>
      </c>
      <c r="G119" s="10">
        <f t="shared" si="6"/>
        <v>1.4161938130336524</v>
      </c>
      <c r="H119" s="3"/>
    </row>
    <row r="120" spans="3:8" ht="14.25">
      <c r="C120" s="11">
        <v>37</v>
      </c>
      <c r="D120" s="8">
        <v>54.2</v>
      </c>
      <c r="E120" s="9">
        <v>8.3</v>
      </c>
      <c r="F120" s="3">
        <f t="shared" si="5"/>
        <v>-2.072289156626506</v>
      </c>
      <c r="G120" s="10">
        <f t="shared" si="6"/>
        <v>1.9119241523754642</v>
      </c>
      <c r="H120" s="3"/>
    </row>
    <row r="121" spans="3:8" ht="14.25">
      <c r="C121" s="11">
        <v>38</v>
      </c>
      <c r="D121" s="8">
        <v>54.2</v>
      </c>
      <c r="E121" s="9">
        <v>8.3</v>
      </c>
      <c r="F121" s="3">
        <f t="shared" si="5"/>
        <v>-1.9518072289156627</v>
      </c>
      <c r="G121" s="10">
        <f t="shared" si="6"/>
        <v>2.5480547856189406</v>
      </c>
      <c r="H121" s="3"/>
    </row>
    <row r="122" spans="3:8" ht="14.25">
      <c r="C122" s="11">
        <v>39</v>
      </c>
      <c r="D122" s="8">
        <v>54.2</v>
      </c>
      <c r="E122" s="9">
        <v>8.3</v>
      </c>
      <c r="F122" s="3">
        <f t="shared" si="5"/>
        <v>-1.8313253012048194</v>
      </c>
      <c r="G122" s="10">
        <f t="shared" si="6"/>
        <v>3.352600169276602</v>
      </c>
      <c r="H122" s="3"/>
    </row>
    <row r="123" spans="3:8" ht="14.25">
      <c r="C123" s="11">
        <v>40</v>
      </c>
      <c r="D123" s="8">
        <v>54.2</v>
      </c>
      <c r="E123" s="9">
        <v>8.3</v>
      </c>
      <c r="F123" s="3">
        <f t="shared" si="5"/>
        <v>-1.710843373493976</v>
      </c>
      <c r="G123" s="10">
        <f t="shared" si="6"/>
        <v>4.355501515227598</v>
      </c>
      <c r="H123" s="3"/>
    </row>
    <row r="124" spans="3:8" ht="14.25">
      <c r="C124" s="11">
        <v>41</v>
      </c>
      <c r="D124" s="8">
        <v>54.2</v>
      </c>
      <c r="E124" s="9">
        <v>8.3</v>
      </c>
      <c r="F124" s="3">
        <f t="shared" si="5"/>
        <v>-1.5903614457831328</v>
      </c>
      <c r="G124" s="10">
        <f t="shared" si="6"/>
        <v>5.587667776350313</v>
      </c>
      <c r="H124" s="3"/>
    </row>
    <row r="125" spans="3:8" ht="14.25">
      <c r="C125" s="11">
        <v>42</v>
      </c>
      <c r="D125" s="8">
        <v>54.2</v>
      </c>
      <c r="E125" s="9">
        <v>8.3</v>
      </c>
      <c r="F125" s="3">
        <f t="shared" si="5"/>
        <v>-1.4698795180722894</v>
      </c>
      <c r="G125" s="10">
        <f t="shared" si="6"/>
        <v>7.079719386563668</v>
      </c>
      <c r="H125" s="3"/>
    </row>
    <row r="126" spans="3:8" ht="14.25">
      <c r="C126" s="11">
        <v>43</v>
      </c>
      <c r="D126" s="8">
        <v>54.2</v>
      </c>
      <c r="E126" s="9">
        <v>8.3</v>
      </c>
      <c r="F126" s="3">
        <f t="shared" si="5"/>
        <v>-1.349397590361446</v>
      </c>
      <c r="G126" s="10">
        <f t="shared" si="6"/>
        <v>8.860464719127563</v>
      </c>
      <c r="H126" s="3"/>
    </row>
    <row r="127" spans="3:8" ht="14.25">
      <c r="C127" s="11">
        <v>44</v>
      </c>
      <c r="D127" s="8">
        <v>54.2</v>
      </c>
      <c r="E127" s="9">
        <v>8.3</v>
      </c>
      <c r="F127" s="3">
        <f t="shared" si="5"/>
        <v>-1.2289156626506026</v>
      </c>
      <c r="G127" s="10">
        <f t="shared" si="6"/>
        <v>10.955171419480404</v>
      </c>
      <c r="H127" s="3"/>
    </row>
    <row r="128" spans="3:8" ht="14.25">
      <c r="C128" s="11">
        <v>45</v>
      </c>
      <c r="D128" s="8">
        <v>54.2</v>
      </c>
      <c r="E128" s="9">
        <v>8.3</v>
      </c>
      <c r="F128" s="3">
        <f t="shared" si="5"/>
        <v>-1.1084337349397593</v>
      </c>
      <c r="G128" s="10">
        <f t="shared" si="6"/>
        <v>13.383727121563366</v>
      </c>
      <c r="H128" s="3"/>
    </row>
    <row r="129" spans="3:8" ht="14.25">
      <c r="C129" s="11">
        <v>46</v>
      </c>
      <c r="D129" s="8">
        <v>54.2</v>
      </c>
      <c r="E129" s="9">
        <v>8.3</v>
      </c>
      <c r="F129" s="3">
        <f t="shared" si="5"/>
        <v>-0.987951807228916</v>
      </c>
      <c r="G129" s="10">
        <f t="shared" si="6"/>
        <v>16.1588125547558</v>
      </c>
      <c r="H129" s="3"/>
    </row>
    <row r="130" spans="3:8" ht="14.25">
      <c r="C130" s="11">
        <v>47</v>
      </c>
      <c r="D130" s="8">
        <v>54.2</v>
      </c>
      <c r="E130" s="9">
        <v>8.3</v>
      </c>
      <c r="F130" s="3">
        <f t="shared" si="5"/>
        <v>-0.8674698795180725</v>
      </c>
      <c r="G130" s="10">
        <f t="shared" si="6"/>
        <v>19.28423041465311</v>
      </c>
      <c r="H130" s="3"/>
    </row>
    <row r="131" spans="3:8" ht="14.25">
      <c r="C131" s="11">
        <v>48</v>
      </c>
      <c r="D131" s="8">
        <v>54.2</v>
      </c>
      <c r="E131" s="9">
        <v>8.3</v>
      </c>
      <c r="F131" s="3">
        <f t="shared" si="5"/>
        <v>-0.7469879518072292</v>
      </c>
      <c r="G131" s="10">
        <f t="shared" si="6"/>
        <v>22.753541675183158</v>
      </c>
      <c r="H131" s="3"/>
    </row>
    <row r="132" spans="3:8" ht="14.25">
      <c r="C132" s="11">
        <v>49</v>
      </c>
      <c r="D132" s="8">
        <v>54.2</v>
      </c>
      <c r="E132" s="9">
        <v>8.3</v>
      </c>
      <c r="F132" s="3">
        <f t="shared" si="5"/>
        <v>-0.6265060240963858</v>
      </c>
      <c r="G132" s="10">
        <f t="shared" si="6"/>
        <v>26.549154343152242</v>
      </c>
      <c r="H132" s="3"/>
    </row>
    <row r="133" spans="3:8" ht="14.25">
      <c r="C133" s="11">
        <v>50</v>
      </c>
      <c r="D133" s="8">
        <v>54.2</v>
      </c>
      <c r="E133" s="9">
        <v>8.3</v>
      </c>
      <c r="F133" s="3">
        <f t="shared" si="5"/>
        <v>-0.5060240963855425</v>
      </c>
      <c r="G133" s="10">
        <f t="shared" si="6"/>
        <v>30.64198669472552</v>
      </c>
      <c r="H133" s="3"/>
    </row>
    <row r="134" spans="3:8" ht="14.25">
      <c r="C134" s="11">
        <v>51</v>
      </c>
      <c r="D134" s="8">
        <v>54.2</v>
      </c>
      <c r="E134" s="9">
        <v>8.3</v>
      </c>
      <c r="F134" s="3">
        <f t="shared" si="5"/>
        <v>-0.3855421686746991</v>
      </c>
      <c r="G134" s="10">
        <f t="shared" si="6"/>
        <v>34.99178852090905</v>
      </c>
      <c r="H134" s="3"/>
    </row>
    <row r="135" spans="3:8" ht="14.25">
      <c r="C135" s="11">
        <v>52</v>
      </c>
      <c r="D135" s="8">
        <v>54.2</v>
      </c>
      <c r="E135" s="9">
        <v>8.3</v>
      </c>
      <c r="F135" s="3">
        <f t="shared" si="5"/>
        <v>-0.2650602409638557</v>
      </c>
      <c r="G135" s="10">
        <f t="shared" si="6"/>
        <v>39.548152762930435</v>
      </c>
      <c r="H135" s="3"/>
    </row>
    <row r="136" spans="3:8" ht="14.25">
      <c r="C136" s="11">
        <v>53</v>
      </c>
      <c r="D136" s="8">
        <v>54.2</v>
      </c>
      <c r="E136" s="9">
        <v>8.3</v>
      </c>
      <c r="F136" s="3">
        <f t="shared" si="5"/>
        <v>-0.14457831325301237</v>
      </c>
      <c r="G136" s="10">
        <f t="shared" si="6"/>
        <v>44.25219104113476</v>
      </c>
      <c r="H136" s="3"/>
    </row>
    <row r="137" spans="3:8" ht="14.25">
      <c r="C137" s="11">
        <v>54</v>
      </c>
      <c r="D137" s="8">
        <v>54.2</v>
      </c>
      <c r="E137" s="9">
        <v>8.3</v>
      </c>
      <c r="F137" s="3">
        <f t="shared" si="5"/>
        <v>-0.024096385542169016</v>
      </c>
      <c r="G137" s="10">
        <f t="shared" si="6"/>
        <v>49.0387863203159</v>
      </c>
      <c r="H137" s="3"/>
    </row>
    <row r="138" spans="3:8" ht="14.25">
      <c r="C138" s="11">
        <v>55</v>
      </c>
      <c r="D138" s="8">
        <v>54.2</v>
      </c>
      <c r="E138" s="9">
        <v>8.3</v>
      </c>
      <c r="F138" s="3">
        <f t="shared" si="5"/>
        <v>0.09638554216867434</v>
      </c>
      <c r="G138" s="10">
        <f t="shared" si="6"/>
        <v>53.839281283130966</v>
      </c>
      <c r="H138" s="3"/>
    </row>
    <row r="139" spans="3:8" ht="14.25">
      <c r="C139" s="11">
        <v>56</v>
      </c>
      <c r="D139" s="8">
        <v>54.2</v>
      </c>
      <c r="E139" s="9">
        <v>8.3</v>
      </c>
      <c r="F139" s="3">
        <f t="shared" si="5"/>
        <v>0.21686746987951772</v>
      </c>
      <c r="G139" s="10">
        <f t="shared" si="6"/>
        <v>58.58441852208818</v>
      </c>
      <c r="H139" s="3"/>
    </row>
    <row r="140" spans="3:8" ht="14.25">
      <c r="C140" s="11">
        <v>57</v>
      </c>
      <c r="D140" s="8">
        <v>54.2</v>
      </c>
      <c r="E140" s="9">
        <v>8.3</v>
      </c>
      <c r="F140" s="3">
        <f t="shared" si="5"/>
        <v>0.3373493975903611</v>
      </c>
      <c r="G140" s="10">
        <f t="shared" si="6"/>
        <v>63.20732370380069</v>
      </c>
      <c r="H140" s="3"/>
    </row>
    <row r="141" spans="3:8" ht="14.25">
      <c r="C141" s="11">
        <v>58</v>
      </c>
      <c r="D141" s="8">
        <v>54.2</v>
      </c>
      <c r="E141" s="9">
        <v>8.3</v>
      </c>
      <c r="F141" s="3">
        <f t="shared" si="5"/>
        <v>0.45783132530120446</v>
      </c>
      <c r="G141" s="10">
        <f t="shared" si="6"/>
        <v>67.64631857168469</v>
      </c>
      <c r="H141" s="3"/>
    </row>
    <row r="142" spans="3:8" ht="14.25">
      <c r="C142" s="11">
        <v>59</v>
      </c>
      <c r="D142" s="8">
        <v>54.2</v>
      </c>
      <c r="E142" s="9">
        <v>8.3</v>
      </c>
      <c r="F142" s="3">
        <f t="shared" si="5"/>
        <v>0.5783132530120478</v>
      </c>
      <c r="G142" s="10">
        <f t="shared" si="6"/>
        <v>71.84736758243386</v>
      </c>
      <c r="H142" s="3"/>
    </row>
    <row r="143" spans="3:8" ht="14.25">
      <c r="C143" s="11">
        <v>60</v>
      </c>
      <c r="D143" s="8">
        <v>54.2</v>
      </c>
      <c r="E143" s="9">
        <v>8.3</v>
      </c>
      <c r="F143" s="3">
        <f t="shared" si="5"/>
        <v>0.6987951807228912</v>
      </c>
      <c r="G143" s="10">
        <f t="shared" si="6"/>
        <v>75.76599796225358</v>
      </c>
      <c r="H143" s="3"/>
    </row>
    <row r="144" spans="3:8" ht="14.25">
      <c r="C144" s="11">
        <v>61</v>
      </c>
      <c r="D144" s="8">
        <v>54.2</v>
      </c>
      <c r="E144" s="9">
        <v>8.3</v>
      </c>
      <c r="F144" s="3">
        <f t="shared" si="5"/>
        <v>0.8192771084337346</v>
      </c>
      <c r="G144" s="10">
        <f t="shared" si="6"/>
        <v>79.3685834970088</v>
      </c>
      <c r="H144" s="3"/>
    </row>
    <row r="145" spans="3:8" ht="14.25">
      <c r="C145" s="11">
        <v>62</v>
      </c>
      <c r="D145" s="8">
        <v>54.2</v>
      </c>
      <c r="E145" s="9">
        <v>8.3</v>
      </c>
      <c r="F145" s="3">
        <f t="shared" si="5"/>
        <v>0.9397590361445779</v>
      </c>
      <c r="G145" s="10">
        <f t="shared" si="6"/>
        <v>82.63294123504637</v>
      </c>
      <c r="H145" s="3"/>
    </row>
    <row r="146" spans="3:8" ht="14.25">
      <c r="C146" s="11">
        <v>63</v>
      </c>
      <c r="D146" s="8">
        <v>54.2</v>
      </c>
      <c r="E146" s="9">
        <v>8.3</v>
      </c>
      <c r="F146" s="3">
        <f t="shared" si="5"/>
        <v>1.0602409638554213</v>
      </c>
      <c r="G146" s="10">
        <f t="shared" si="6"/>
        <v>85.54825052957027</v>
      </c>
      <c r="H146" s="3"/>
    </row>
    <row r="147" spans="3:8" ht="14.25">
      <c r="C147" s="11">
        <v>64</v>
      </c>
      <c r="D147" s="8">
        <v>54.2</v>
      </c>
      <c r="E147" s="9">
        <v>8.3</v>
      </c>
      <c r="F147" s="3">
        <f t="shared" si="5"/>
        <v>1.1807228915662646</v>
      </c>
      <c r="G147" s="10">
        <f t="shared" si="6"/>
        <v>88.11435877085616</v>
      </c>
      <c r="H147" s="3"/>
    </row>
    <row r="148" spans="3:8" ht="14.25">
      <c r="C148" s="11">
        <v>65</v>
      </c>
      <c r="D148" s="8">
        <v>54.2</v>
      </c>
      <c r="E148" s="9">
        <v>8.3</v>
      </c>
      <c r="F148" s="3">
        <f aca="true" t="shared" si="7" ref="F148:F158">(C148-D148)/E148</f>
        <v>1.301204819277108</v>
      </c>
      <c r="G148" s="10">
        <f t="shared" si="6"/>
        <v>90.3405821940121</v>
      </c>
      <c r="H148" s="3"/>
    </row>
    <row r="149" spans="3:8" ht="14.25">
      <c r="C149" s="11">
        <v>66</v>
      </c>
      <c r="D149" s="8">
        <v>54.2</v>
      </c>
      <c r="E149" s="9">
        <v>8.3</v>
      </c>
      <c r="F149" s="3">
        <f t="shared" si="7"/>
        <v>1.4216867469879513</v>
      </c>
      <c r="G149" s="10">
        <f t="shared" si="6"/>
        <v>92.24413954055612</v>
      </c>
      <c r="H149" s="3"/>
    </row>
    <row r="150" spans="3:8" ht="14.25">
      <c r="C150" s="11">
        <v>67</v>
      </c>
      <c r="D150" s="8">
        <v>54.2</v>
      </c>
      <c r="E150" s="9">
        <v>8.3</v>
      </c>
      <c r="F150" s="3">
        <f t="shared" si="7"/>
        <v>1.5421686746987948</v>
      </c>
      <c r="G150" s="10">
        <f t="shared" si="6"/>
        <v>93.84836949329677</v>
      </c>
      <c r="H150" s="3"/>
    </row>
    <row r="151" spans="3:8" ht="14.25">
      <c r="C151" s="11">
        <v>68</v>
      </c>
      <c r="D151" s="8">
        <v>54.2</v>
      </c>
      <c r="E151" s="9">
        <v>8.3</v>
      </c>
      <c r="F151" s="3">
        <f t="shared" si="7"/>
        <v>1.6626506024096381</v>
      </c>
      <c r="G151" s="10">
        <f t="shared" si="6"/>
        <v>95.18088022001406</v>
      </c>
      <c r="H151" s="3"/>
    </row>
    <row r="152" spans="3:8" ht="14.25">
      <c r="C152" s="11">
        <v>69</v>
      </c>
      <c r="D152" s="8">
        <v>54.2</v>
      </c>
      <c r="E152" s="9">
        <v>8.3</v>
      </c>
      <c r="F152" s="3">
        <f t="shared" si="7"/>
        <v>1.7831325301204815</v>
      </c>
      <c r="G152" s="10">
        <f t="shared" si="6"/>
        <v>96.27176339033579</v>
      </c>
      <c r="H152" s="3"/>
    </row>
    <row r="153" spans="3:8" ht="14.25">
      <c r="C153" s="11">
        <v>70</v>
      </c>
      <c r="D153" s="8">
        <v>54.2</v>
      </c>
      <c r="E153" s="9">
        <v>8.3</v>
      </c>
      <c r="F153" s="3">
        <f t="shared" si="7"/>
        <v>1.9036144578313248</v>
      </c>
      <c r="G153" s="10">
        <f t="shared" si="6"/>
        <v>97.15197927630402</v>
      </c>
      <c r="H153" s="3"/>
    </row>
    <row r="154" spans="3:8" ht="14.25">
      <c r="C154" s="11">
        <v>71</v>
      </c>
      <c r="D154" s="8">
        <v>54.2</v>
      </c>
      <c r="E154" s="9">
        <v>8.3</v>
      </c>
      <c r="F154" s="3">
        <f t="shared" si="7"/>
        <v>2.024096385542168</v>
      </c>
      <c r="G154" s="10">
        <f t="shared" si="6"/>
        <v>97.85198822738627</v>
      </c>
      <c r="H154" s="3"/>
    </row>
    <row r="155" spans="3:8" ht="14.25">
      <c r="C155" s="11">
        <v>72</v>
      </c>
      <c r="D155" s="8">
        <v>54.2</v>
      </c>
      <c r="E155" s="9">
        <v>8.3</v>
      </c>
      <c r="F155" s="3">
        <f t="shared" si="7"/>
        <v>2.1445783132530116</v>
      </c>
      <c r="G155" s="10">
        <f t="shared" si="6"/>
        <v>98.40067111089749</v>
      </c>
      <c r="H155" s="3"/>
    </row>
    <row r="156" spans="3:8" ht="14.25">
      <c r="C156" s="11">
        <v>73</v>
      </c>
      <c r="D156" s="8">
        <v>54.2</v>
      </c>
      <c r="E156" s="9">
        <v>8.3</v>
      </c>
      <c r="F156" s="3">
        <f t="shared" si="7"/>
        <v>2.2650602409638547</v>
      </c>
      <c r="G156" s="10">
        <f t="shared" si="6"/>
        <v>98.82455084812125</v>
      </c>
      <c r="H156" s="3"/>
    </row>
    <row r="157" spans="3:8" ht="14.25">
      <c r="C157" s="11">
        <v>74</v>
      </c>
      <c r="D157" s="8">
        <v>54.2</v>
      </c>
      <c r="E157" s="9">
        <v>8.3</v>
      </c>
      <c r="F157" s="3">
        <f t="shared" si="7"/>
        <v>2.3855421686746983</v>
      </c>
      <c r="G157" s="10">
        <f t="shared" si="6"/>
        <v>99.14730164473686</v>
      </c>
      <c r="H157" s="3"/>
    </row>
    <row r="158" spans="3:8" ht="14.25">
      <c r="C158" s="11">
        <v>75</v>
      </c>
      <c r="D158" s="8">
        <v>54.2</v>
      </c>
      <c r="E158" s="9">
        <v>8.3</v>
      </c>
      <c r="F158" s="3">
        <f t="shared" si="7"/>
        <v>2.506024096385542</v>
      </c>
      <c r="G158" s="10">
        <f t="shared" si="6"/>
        <v>99.3895135069211</v>
      </c>
      <c r="H158" s="3"/>
    </row>
    <row r="159" spans="3:8" ht="14.25">
      <c r="C159" s="3"/>
      <c r="G159" s="10"/>
      <c r="H159" s="3"/>
    </row>
    <row r="160" spans="1:8" ht="14.25">
      <c r="A160" s="1" t="s">
        <v>18</v>
      </c>
      <c r="B160" s="1">
        <v>12</v>
      </c>
      <c r="C160" s="11">
        <v>0</v>
      </c>
      <c r="D160" s="8">
        <v>53.3</v>
      </c>
      <c r="E160" s="9">
        <v>10.3</v>
      </c>
      <c r="F160" s="3">
        <f>(C160-D160)/E160</f>
        <v>-5.174757281553397</v>
      </c>
      <c r="G160" s="10">
        <f>NORMSDIST(F160)*100</f>
        <v>1.141037241267804E-05</v>
      </c>
      <c r="H160" s="3"/>
    </row>
    <row r="161" spans="3:8" ht="14.25">
      <c r="C161" s="11">
        <v>1</v>
      </c>
      <c r="D161" s="8">
        <v>53.3</v>
      </c>
      <c r="E161" s="9">
        <v>10.3</v>
      </c>
      <c r="F161" s="3">
        <f aca="true" t="shared" si="8" ref="F161:F224">(C161-D161)/E161</f>
        <v>-5.07766990291262</v>
      </c>
      <c r="G161" s="10">
        <f aca="true" t="shared" si="9" ref="G161:G224">NORMSDIST(F161)*100</f>
        <v>1.9104589004145572E-05</v>
      </c>
      <c r="H161" s="3"/>
    </row>
    <row r="162" spans="3:8" ht="14.25">
      <c r="C162" s="11">
        <v>2</v>
      </c>
      <c r="D162" s="8">
        <v>53.3</v>
      </c>
      <c r="E162" s="9">
        <v>10.3</v>
      </c>
      <c r="F162" s="3">
        <f t="shared" si="8"/>
        <v>-4.980582524271844</v>
      </c>
      <c r="G162" s="10">
        <f t="shared" si="9"/>
        <v>3.169658108384887E-05</v>
      </c>
      <c r="H162" s="3"/>
    </row>
    <row r="163" spans="3:8" ht="14.25">
      <c r="C163" s="11">
        <v>3</v>
      </c>
      <c r="D163" s="8">
        <v>53.3</v>
      </c>
      <c r="E163" s="9">
        <v>10.3</v>
      </c>
      <c r="F163" s="3">
        <f t="shared" si="8"/>
        <v>-4.883495145631067</v>
      </c>
      <c r="G163" s="10">
        <f t="shared" si="9"/>
        <v>5.2110858431014085E-05</v>
      </c>
      <c r="H163" s="3"/>
    </row>
    <row r="164" spans="3:8" ht="14.25">
      <c r="C164" s="11">
        <v>4</v>
      </c>
      <c r="D164" s="8">
        <v>53.3</v>
      </c>
      <c r="E164" s="9">
        <v>10.3</v>
      </c>
      <c r="F164" s="3">
        <f t="shared" si="8"/>
        <v>-4.7864077669902905</v>
      </c>
      <c r="G164" s="10">
        <f t="shared" si="9"/>
        <v>8.489645690133127E-05</v>
      </c>
      <c r="H164" s="3"/>
    </row>
    <row r="165" spans="3:8" ht="14.25">
      <c r="C165" s="11">
        <v>5</v>
      </c>
      <c r="D165" s="8">
        <v>53.3</v>
      </c>
      <c r="E165" s="9">
        <v>10.3</v>
      </c>
      <c r="F165" s="3">
        <f t="shared" si="8"/>
        <v>-4.689320388349514</v>
      </c>
      <c r="G165" s="10">
        <f t="shared" si="9"/>
        <v>0.00013705695837500052</v>
      </c>
      <c r="H165" s="3"/>
    </row>
    <row r="166" spans="3:8" ht="14.25">
      <c r="C166" s="11">
        <v>6</v>
      </c>
      <c r="D166" s="8">
        <v>53.3</v>
      </c>
      <c r="E166" s="9">
        <v>10.3</v>
      </c>
      <c r="F166" s="3">
        <f t="shared" si="8"/>
        <v>-4.592233009708737</v>
      </c>
      <c r="G166" s="10">
        <f t="shared" si="9"/>
        <v>0.00021926417408041764</v>
      </c>
      <c r="H166" s="3"/>
    </row>
    <row r="167" spans="3:8" ht="14.25">
      <c r="C167" s="11">
        <v>7</v>
      </c>
      <c r="D167" s="8">
        <v>53.3</v>
      </c>
      <c r="E167" s="9">
        <v>10.3</v>
      </c>
      <c r="F167" s="3">
        <f t="shared" si="8"/>
        <v>-4.4951456310679605</v>
      </c>
      <c r="G167" s="10">
        <f t="shared" si="9"/>
        <v>0.0003476117470236887</v>
      </c>
      <c r="H167" s="3"/>
    </row>
    <row r="168" spans="3:8" ht="14.25">
      <c r="C168" s="11">
        <v>8</v>
      </c>
      <c r="D168" s="8">
        <v>53.3</v>
      </c>
      <c r="E168" s="9">
        <v>10.3</v>
      </c>
      <c r="F168" s="3">
        <f t="shared" si="8"/>
        <v>-4.398058252427184</v>
      </c>
      <c r="G168" s="10">
        <f t="shared" si="9"/>
        <v>0.0005461183344542589</v>
      </c>
      <c r="H168" s="3"/>
    </row>
    <row r="169" spans="3:8" ht="14.25">
      <c r="C169" s="11">
        <v>9</v>
      </c>
      <c r="D169" s="8">
        <v>53.3</v>
      </c>
      <c r="E169" s="9">
        <v>10.3</v>
      </c>
      <c r="F169" s="3">
        <f t="shared" si="8"/>
        <v>-4.300970873786407</v>
      </c>
      <c r="G169" s="10">
        <f t="shared" si="9"/>
        <v>0.0008502570650623299</v>
      </c>
      <c r="H169" s="3"/>
    </row>
    <row r="170" spans="3:8" ht="14.25">
      <c r="C170" s="11">
        <v>10</v>
      </c>
      <c r="D170" s="8">
        <v>53.3</v>
      </c>
      <c r="E170" s="9">
        <v>10.3</v>
      </c>
      <c r="F170" s="3">
        <f t="shared" si="8"/>
        <v>-4.2038834951456305</v>
      </c>
      <c r="G170" s="10">
        <f t="shared" si="9"/>
        <v>0.0013118701157466143</v>
      </c>
      <c r="H170" s="3"/>
    </row>
    <row r="171" spans="3:8" ht="14.25">
      <c r="C171" s="11">
        <v>11</v>
      </c>
      <c r="D171" s="8">
        <v>53.3</v>
      </c>
      <c r="E171" s="9">
        <v>10.3</v>
      </c>
      <c r="F171" s="3">
        <f t="shared" si="8"/>
        <v>-4.106796116504854</v>
      </c>
      <c r="G171" s="10">
        <f t="shared" si="9"/>
        <v>0.002005925253827335</v>
      </c>
      <c r="H171" s="3"/>
    </row>
    <row r="172" spans="3:8" ht="14.25">
      <c r="C172" s="11">
        <v>12</v>
      </c>
      <c r="D172" s="8">
        <v>53.3</v>
      </c>
      <c r="E172" s="9">
        <v>10.3</v>
      </c>
      <c r="F172" s="3">
        <f t="shared" si="8"/>
        <v>-4.009708737864077</v>
      </c>
      <c r="G172" s="10">
        <f t="shared" si="9"/>
        <v>0.003039684519419971</v>
      </c>
      <c r="H172" s="3"/>
    </row>
    <row r="173" spans="3:8" ht="14.25">
      <c r="C173" s="11">
        <v>13</v>
      </c>
      <c r="D173" s="8">
        <v>53.3</v>
      </c>
      <c r="E173" s="9">
        <v>10.3</v>
      </c>
      <c r="F173" s="3">
        <f t="shared" si="8"/>
        <v>-3.9126213592233006</v>
      </c>
      <c r="G173" s="10">
        <f t="shared" si="9"/>
        <v>0.004564981478433063</v>
      </c>
      <c r="H173" s="3"/>
    </row>
    <row r="174" spans="3:8" ht="14.25">
      <c r="C174" s="11">
        <v>14</v>
      </c>
      <c r="D174" s="8">
        <v>53.3</v>
      </c>
      <c r="E174" s="9">
        <v>10.3</v>
      </c>
      <c r="F174" s="3">
        <f t="shared" si="8"/>
        <v>-3.815533980582524</v>
      </c>
      <c r="G174" s="10">
        <f t="shared" si="9"/>
        <v>0.006794437667873021</v>
      </c>
      <c r="H174" s="3"/>
    </row>
    <row r="175" spans="3:8" ht="14.25">
      <c r="C175" s="11">
        <v>15</v>
      </c>
      <c r="D175" s="8">
        <v>53.3</v>
      </c>
      <c r="E175" s="9">
        <v>10.3</v>
      </c>
      <c r="F175" s="3">
        <f t="shared" si="8"/>
        <v>-3.7184466019417473</v>
      </c>
      <c r="G175" s="10">
        <f t="shared" si="9"/>
        <v>0.010022582644251047</v>
      </c>
      <c r="H175" s="3"/>
    </row>
    <row r="176" spans="3:8" ht="14.25">
      <c r="C176" s="11">
        <v>16</v>
      </c>
      <c r="D176" s="8">
        <v>53.3</v>
      </c>
      <c r="E176" s="9">
        <v>10.3</v>
      </c>
      <c r="F176" s="3">
        <f t="shared" si="8"/>
        <v>-3.62135922330097</v>
      </c>
      <c r="G176" s="10">
        <f t="shared" si="9"/>
        <v>0.014652963032448795</v>
      </c>
      <c r="H176" s="3"/>
    </row>
    <row r="177" spans="3:8" ht="14.25">
      <c r="C177" s="11">
        <v>17</v>
      </c>
      <c r="D177" s="8">
        <v>53.3</v>
      </c>
      <c r="E177" s="9">
        <v>10.3</v>
      </c>
      <c r="F177" s="3">
        <f t="shared" si="8"/>
        <v>-3.5242718446601935</v>
      </c>
      <c r="G177" s="10">
        <f t="shared" si="9"/>
        <v>0.02123241713253652</v>
      </c>
      <c r="H177" s="3"/>
    </row>
    <row r="178" spans="3:8" ht="14.25">
      <c r="C178" s="11">
        <v>18</v>
      </c>
      <c r="D178" s="8">
        <v>53.3</v>
      </c>
      <c r="E178" s="9">
        <v>10.3</v>
      </c>
      <c r="F178" s="3">
        <f t="shared" si="8"/>
        <v>-3.427184466019417</v>
      </c>
      <c r="G178" s="10">
        <f t="shared" si="9"/>
        <v>0.030493731075757157</v>
      </c>
      <c r="H178" s="3"/>
    </row>
    <row r="179" spans="3:8" ht="14.25">
      <c r="C179" s="11">
        <v>19</v>
      </c>
      <c r="D179" s="8">
        <v>53.3</v>
      </c>
      <c r="E179" s="9">
        <v>10.3</v>
      </c>
      <c r="F179" s="3">
        <f t="shared" si="8"/>
        <v>-3.33009708737864</v>
      </c>
      <c r="G179" s="10">
        <f t="shared" si="9"/>
        <v>0.043407853686203916</v>
      </c>
      <c r="H179" s="3"/>
    </row>
    <row r="180" spans="3:8" ht="14.25">
      <c r="C180" s="11">
        <v>20</v>
      </c>
      <c r="D180" s="8">
        <v>53.3</v>
      </c>
      <c r="E180" s="9">
        <v>10.3</v>
      </c>
      <c r="F180" s="3">
        <f t="shared" si="8"/>
        <v>-3.2330097087378635</v>
      </c>
      <c r="G180" s="10">
        <f t="shared" si="9"/>
        <v>0.06124669982927349</v>
      </c>
      <c r="H180" s="3"/>
    </row>
    <row r="181" spans="3:8" ht="14.25">
      <c r="C181" s="11">
        <v>21</v>
      </c>
      <c r="D181" s="8">
        <v>53.3</v>
      </c>
      <c r="E181" s="9">
        <v>10.3</v>
      </c>
      <c r="F181" s="3">
        <f t="shared" si="8"/>
        <v>-3.135922330097087</v>
      </c>
      <c r="G181" s="10">
        <f t="shared" si="9"/>
        <v>0.08565728387625203</v>
      </c>
      <c r="H181" s="3"/>
    </row>
    <row r="182" spans="3:8" ht="14.25">
      <c r="C182" s="11">
        <v>22</v>
      </c>
      <c r="D182" s="8">
        <v>53.3</v>
      </c>
      <c r="E182" s="9">
        <v>10.3</v>
      </c>
      <c r="F182" s="3">
        <f t="shared" si="8"/>
        <v>-3.03883495145631</v>
      </c>
      <c r="G182" s="10">
        <f t="shared" si="9"/>
        <v>0.1187474645424746</v>
      </c>
      <c r="H182" s="3"/>
    </row>
    <row r="183" spans="3:8" ht="14.25">
      <c r="C183" s="11">
        <v>23</v>
      </c>
      <c r="D183" s="8">
        <v>53.3</v>
      </c>
      <c r="E183" s="9">
        <v>10.3</v>
      </c>
      <c r="F183" s="3">
        <f t="shared" si="8"/>
        <v>-2.9417475728155336</v>
      </c>
      <c r="G183" s="10">
        <f t="shared" si="9"/>
        <v>0.1631829229003812</v>
      </c>
      <c r="H183" s="3"/>
    </row>
    <row r="184" spans="3:8" ht="14.25">
      <c r="C184" s="11">
        <v>24</v>
      </c>
      <c r="D184" s="8">
        <v>53.3</v>
      </c>
      <c r="E184" s="9">
        <v>10.3</v>
      </c>
      <c r="F184" s="3">
        <f t="shared" si="8"/>
        <v>-2.844660194174757</v>
      </c>
      <c r="G184" s="10">
        <f t="shared" si="9"/>
        <v>0.22229411928298606</v>
      </c>
      <c r="H184" s="3"/>
    </row>
    <row r="185" spans="3:8" ht="14.25">
      <c r="C185" s="11">
        <v>25</v>
      </c>
      <c r="D185" s="8">
        <v>53.3</v>
      </c>
      <c r="E185" s="9">
        <v>10.3</v>
      </c>
      <c r="F185" s="3">
        <f t="shared" si="8"/>
        <v>-2.7475728155339803</v>
      </c>
      <c r="G185" s="10">
        <f t="shared" si="9"/>
        <v>0.30019087928833965</v>
      </c>
      <c r="H185" s="3"/>
    </row>
    <row r="186" spans="3:8" ht="14.25">
      <c r="C186" s="11">
        <v>26</v>
      </c>
      <c r="D186" s="8">
        <v>53.3</v>
      </c>
      <c r="E186" s="9">
        <v>10.3</v>
      </c>
      <c r="F186" s="3">
        <f t="shared" si="8"/>
        <v>-2.6504854368932036</v>
      </c>
      <c r="G186" s="10">
        <f t="shared" si="9"/>
        <v>0.4018809618280986</v>
      </c>
      <c r="H186" s="3"/>
    </row>
    <row r="187" spans="3:8" ht="14.25">
      <c r="C187" s="11">
        <v>27</v>
      </c>
      <c r="D187" s="8">
        <v>53.3</v>
      </c>
      <c r="E187" s="9">
        <v>10.3</v>
      </c>
      <c r="F187" s="3">
        <f t="shared" si="8"/>
        <v>-2.553398058252427</v>
      </c>
      <c r="G187" s="10">
        <f t="shared" si="9"/>
        <v>0.5333875065302066</v>
      </c>
      <c r="H187" s="3"/>
    </row>
    <row r="188" spans="3:8" ht="14.25">
      <c r="C188" s="11">
        <v>28</v>
      </c>
      <c r="D188" s="8">
        <v>53.3</v>
      </c>
      <c r="E188" s="9">
        <v>10.3</v>
      </c>
      <c r="F188" s="3">
        <f t="shared" si="8"/>
        <v>-2.45631067961165</v>
      </c>
      <c r="G188" s="10">
        <f t="shared" si="9"/>
        <v>0.7018587170194015</v>
      </c>
      <c r="H188" s="3"/>
    </row>
    <row r="189" spans="3:8" ht="14.25">
      <c r="C189" s="11">
        <v>29</v>
      </c>
      <c r="D189" s="8">
        <v>53.3</v>
      </c>
      <c r="E189" s="9">
        <v>10.3</v>
      </c>
      <c r="F189" s="3">
        <f t="shared" si="8"/>
        <v>-2.359223300970873</v>
      </c>
      <c r="G189" s="10">
        <f t="shared" si="9"/>
        <v>0.9156616156051421</v>
      </c>
      <c r="H189" s="3"/>
    </row>
    <row r="190" spans="3:8" ht="14.25">
      <c r="C190" s="11">
        <v>30</v>
      </c>
      <c r="D190" s="8">
        <v>53.3</v>
      </c>
      <c r="E190" s="9">
        <v>10.3</v>
      </c>
      <c r="F190" s="3">
        <f t="shared" si="8"/>
        <v>-2.2621359223300965</v>
      </c>
      <c r="G190" s="10">
        <f t="shared" si="9"/>
        <v>1.1844503391926398</v>
      </c>
      <c r="H190" s="3"/>
    </row>
    <row r="191" spans="3:8" ht="14.25">
      <c r="C191" s="11">
        <v>31</v>
      </c>
      <c r="D191" s="8">
        <v>53.3</v>
      </c>
      <c r="E191" s="9">
        <v>10.3</v>
      </c>
      <c r="F191" s="3">
        <f t="shared" si="8"/>
        <v>-2.16504854368932</v>
      </c>
      <c r="G191" s="10">
        <f t="shared" si="9"/>
        <v>1.519198396705496</v>
      </c>
      <c r="H191" s="3"/>
    </row>
    <row r="192" spans="3:8" ht="14.25">
      <c r="C192" s="11">
        <v>32</v>
      </c>
      <c r="D192" s="8">
        <v>53.3</v>
      </c>
      <c r="E192" s="9">
        <v>10.3</v>
      </c>
      <c r="F192" s="3">
        <f t="shared" si="8"/>
        <v>-2.067961165048543</v>
      </c>
      <c r="G192" s="10">
        <f t="shared" si="9"/>
        <v>1.9321837516972984</v>
      </c>
      <c r="H192" s="3"/>
    </row>
    <row r="193" spans="3:8" ht="14.25">
      <c r="C193" s="11">
        <v>33</v>
      </c>
      <c r="D193" s="8">
        <v>53.3</v>
      </c>
      <c r="E193" s="9">
        <v>10.3</v>
      </c>
      <c r="F193" s="3">
        <f t="shared" si="8"/>
        <v>-1.9708737864077666</v>
      </c>
      <c r="G193" s="10">
        <f t="shared" si="9"/>
        <v>2.4369157085320827</v>
      </c>
      <c r="H193" s="3"/>
    </row>
    <row r="194" spans="3:8" ht="14.25">
      <c r="C194" s="11">
        <v>34</v>
      </c>
      <c r="D194" s="8">
        <v>53.3</v>
      </c>
      <c r="E194" s="9">
        <v>10.3</v>
      </c>
      <c r="F194" s="3">
        <f t="shared" si="8"/>
        <v>-1.87378640776699</v>
      </c>
      <c r="G194" s="10">
        <f t="shared" si="9"/>
        <v>3.0479935283940915</v>
      </c>
      <c r="H194" s="3"/>
    </row>
    <row r="195" spans="3:8" ht="14.25">
      <c r="C195" s="11">
        <v>35</v>
      </c>
      <c r="D195" s="8">
        <v>53.3</v>
      </c>
      <c r="E195" s="9">
        <v>10.3</v>
      </c>
      <c r="F195" s="3">
        <f t="shared" si="8"/>
        <v>-1.7766990291262132</v>
      </c>
      <c r="G195" s="10">
        <f t="shared" si="9"/>
        <v>3.7808886067253624</v>
      </c>
      <c r="H195" s="3"/>
    </row>
    <row r="196" spans="3:8" ht="14.25">
      <c r="C196" s="11">
        <v>36</v>
      </c>
      <c r="D196" s="8">
        <v>53.3</v>
      </c>
      <c r="E196" s="9">
        <v>10.3</v>
      </c>
      <c r="F196" s="3">
        <f t="shared" si="8"/>
        <v>-1.6796116504854366</v>
      </c>
      <c r="G196" s="10">
        <f t="shared" si="9"/>
        <v>4.651644971171471</v>
      </c>
      <c r="H196" s="3"/>
    </row>
    <row r="197" spans="3:8" ht="14.25">
      <c r="C197" s="11">
        <v>37</v>
      </c>
      <c r="D197" s="8">
        <v>53.3</v>
      </c>
      <c r="E197" s="9">
        <v>10.3</v>
      </c>
      <c r="F197" s="3">
        <f t="shared" si="8"/>
        <v>-1.5825242718446597</v>
      </c>
      <c r="G197" s="10">
        <f t="shared" si="9"/>
        <v>5.676496793364515</v>
      </c>
      <c r="H197" s="3"/>
    </row>
    <row r="198" spans="3:8" ht="14.25">
      <c r="C198" s="11">
        <v>38</v>
      </c>
      <c r="D198" s="8">
        <v>53.3</v>
      </c>
      <c r="E198" s="9">
        <v>10.3</v>
      </c>
      <c r="F198" s="3">
        <f t="shared" si="8"/>
        <v>-1.485436893203883</v>
      </c>
      <c r="G198" s="10">
        <f t="shared" si="9"/>
        <v>6.871406437389569</v>
      </c>
      <c r="H198" s="3"/>
    </row>
    <row r="199" spans="3:8" ht="14.25">
      <c r="C199" s="11">
        <v>39</v>
      </c>
      <c r="D199" s="8">
        <v>53.3</v>
      </c>
      <c r="E199" s="9">
        <v>10.3</v>
      </c>
      <c r="F199" s="3">
        <f t="shared" si="8"/>
        <v>-1.3883495145631064</v>
      </c>
      <c r="G199" s="10">
        <f t="shared" si="9"/>
        <v>8.251532076245002</v>
      </c>
      <c r="H199" s="3"/>
    </row>
    <row r="200" spans="3:8" ht="14.25">
      <c r="C200" s="11">
        <v>40</v>
      </c>
      <c r="D200" s="8">
        <v>53.3</v>
      </c>
      <c r="E200" s="9">
        <v>10.3</v>
      </c>
      <c r="F200" s="3">
        <f t="shared" si="8"/>
        <v>-1.2912621359223297</v>
      </c>
      <c r="G200" s="10">
        <f t="shared" si="9"/>
        <v>9.830639775118739</v>
      </c>
      <c r="H200" s="3"/>
    </row>
    <row r="201" spans="3:8" ht="14.25">
      <c r="C201" s="11">
        <v>41</v>
      </c>
      <c r="D201" s="8">
        <v>53.3</v>
      </c>
      <c r="E201" s="9">
        <v>10.3</v>
      </c>
      <c r="F201" s="3">
        <f t="shared" si="8"/>
        <v>-1.194174757281553</v>
      </c>
      <c r="G201" s="10">
        <f t="shared" si="9"/>
        <v>11.620480756392473</v>
      </c>
      <c r="H201" s="3"/>
    </row>
    <row r="202" spans="3:8" ht="14.25">
      <c r="C202" s="11">
        <v>42</v>
      </c>
      <c r="D202" s="8">
        <v>53.3</v>
      </c>
      <c r="E202" s="9">
        <v>10.3</v>
      </c>
      <c r="F202" s="3">
        <f t="shared" si="8"/>
        <v>-1.0970873786407764</v>
      </c>
      <c r="G202" s="10">
        <f t="shared" si="9"/>
        <v>13.630159850299995</v>
      </c>
      <c r="H202" s="3"/>
    </row>
    <row r="203" spans="3:8" ht="14.25">
      <c r="C203" s="11">
        <v>43</v>
      </c>
      <c r="D203" s="8">
        <v>53.3</v>
      </c>
      <c r="E203" s="9">
        <v>10.3</v>
      </c>
      <c r="F203" s="3">
        <f t="shared" si="8"/>
        <v>-0.9999999999999997</v>
      </c>
      <c r="G203" s="10">
        <f t="shared" si="9"/>
        <v>15.865525393145708</v>
      </c>
      <c r="H203" s="3"/>
    </row>
    <row r="204" spans="3:8" ht="14.25">
      <c r="C204" s="11">
        <v>44</v>
      </c>
      <c r="D204" s="8">
        <v>53.3</v>
      </c>
      <c r="E204" s="9">
        <v>10.3</v>
      </c>
      <c r="F204" s="3">
        <f t="shared" si="8"/>
        <v>-0.902912621359223</v>
      </c>
      <c r="G204" s="10">
        <f t="shared" si="9"/>
        <v>18.328613575517107</v>
      </c>
      <c r="H204" s="3"/>
    </row>
    <row r="205" spans="3:8" ht="14.25">
      <c r="C205" s="11">
        <v>45</v>
      </c>
      <c r="D205" s="8">
        <v>53.3</v>
      </c>
      <c r="E205" s="9">
        <v>10.3</v>
      </c>
      <c r="F205" s="3">
        <f t="shared" si="8"/>
        <v>-0.8058252427184462</v>
      </c>
      <c r="G205" s="10">
        <f t="shared" si="9"/>
        <v>21.01718104784982</v>
      </c>
      <c r="H205" s="3"/>
    </row>
    <row r="206" spans="3:8" ht="14.25">
      <c r="C206" s="11">
        <v>46</v>
      </c>
      <c r="D206" s="8">
        <v>53.3</v>
      </c>
      <c r="E206" s="9">
        <v>10.3</v>
      </c>
      <c r="F206" s="3">
        <f t="shared" si="8"/>
        <v>-0.7087378640776696</v>
      </c>
      <c r="G206" s="10">
        <f t="shared" si="9"/>
        <v>23.92435816043017</v>
      </c>
      <c r="H206" s="3"/>
    </row>
    <row r="207" spans="3:8" ht="14.25">
      <c r="C207" s="11">
        <v>47</v>
      </c>
      <c r="D207" s="8">
        <v>53.3</v>
      </c>
      <c r="E207" s="9">
        <v>10.3</v>
      </c>
      <c r="F207" s="3">
        <f t="shared" si="8"/>
        <v>-0.6116504854368929</v>
      </c>
      <c r="G207" s="10">
        <f t="shared" si="9"/>
        <v>27.038451412264518</v>
      </c>
      <c r="H207" s="3"/>
    </row>
    <row r="208" spans="3:8" ht="14.25">
      <c r="C208" s="11">
        <v>48</v>
      </c>
      <c r="D208" s="8">
        <v>53.3</v>
      </c>
      <c r="E208" s="9">
        <v>10.3</v>
      </c>
      <c r="F208" s="3">
        <f t="shared" si="8"/>
        <v>-0.5145631067961162</v>
      </c>
      <c r="G208" s="10">
        <f t="shared" si="9"/>
        <v>30.342917564932726</v>
      </c>
      <c r="H208" s="3"/>
    </row>
    <row r="209" spans="3:8" ht="14.25">
      <c r="C209" s="11">
        <v>49</v>
      </c>
      <c r="D209" s="8">
        <v>53.3</v>
      </c>
      <c r="E209" s="9">
        <v>10.3</v>
      </c>
      <c r="F209" s="3">
        <f t="shared" si="8"/>
        <v>-0.4174757281553395</v>
      </c>
      <c r="G209" s="10">
        <f t="shared" si="9"/>
        <v>33.816523708279576</v>
      </c>
      <c r="H209" s="3"/>
    </row>
    <row r="210" spans="3:8" ht="14.25">
      <c r="C210" s="11">
        <v>50</v>
      </c>
      <c r="D210" s="8">
        <v>53.3</v>
      </c>
      <c r="E210" s="9">
        <v>10.3</v>
      </c>
      <c r="F210" s="3">
        <f t="shared" si="8"/>
        <v>-0.3203883495145628</v>
      </c>
      <c r="G210" s="10">
        <f t="shared" si="9"/>
        <v>37.4336978105344</v>
      </c>
      <c r="H210" s="3"/>
    </row>
    <row r="211" spans="3:8" ht="14.25">
      <c r="C211" s="11">
        <v>51</v>
      </c>
      <c r="D211" s="8">
        <v>53.3</v>
      </c>
      <c r="E211" s="9">
        <v>10.3</v>
      </c>
      <c r="F211" s="3">
        <f t="shared" si="8"/>
        <v>-0.22330097087378611</v>
      </c>
      <c r="G211" s="10">
        <f t="shared" si="9"/>
        <v>41.165063584716215</v>
      </c>
      <c r="H211" s="3"/>
    </row>
    <row r="212" spans="3:8" ht="14.25">
      <c r="C212" s="11">
        <v>52</v>
      </c>
      <c r="D212" s="8">
        <v>53.3</v>
      </c>
      <c r="E212" s="9">
        <v>10.3</v>
      </c>
      <c r="F212" s="3">
        <f t="shared" si="8"/>
        <v>-0.12621359223300943</v>
      </c>
      <c r="G212" s="10">
        <f t="shared" si="9"/>
        <v>44.9781426180552</v>
      </c>
      <c r="H212" s="3"/>
    </row>
    <row r="213" spans="3:8" ht="14.25">
      <c r="C213" s="11">
        <v>53</v>
      </c>
      <c r="D213" s="8">
        <v>53.3</v>
      </c>
      <c r="E213" s="9">
        <v>10.3</v>
      </c>
      <c r="F213" s="3">
        <f t="shared" si="8"/>
        <v>-0.029126213592232733</v>
      </c>
      <c r="G213" s="10">
        <f t="shared" si="9"/>
        <v>48.8381964620169</v>
      </c>
      <c r="H213" s="3"/>
    </row>
    <row r="214" spans="3:8" ht="14.25">
      <c r="C214" s="11">
        <v>54</v>
      </c>
      <c r="D214" s="8">
        <v>53.3</v>
      </c>
      <c r="E214" s="9">
        <v>10.3</v>
      </c>
      <c r="F214" s="3">
        <f t="shared" si="8"/>
        <v>0.06796116504854396</v>
      </c>
      <c r="G214" s="10">
        <f t="shared" si="9"/>
        <v>52.709172571074284</v>
      </c>
      <c r="H214" s="3"/>
    </row>
    <row r="215" spans="3:8" ht="14.25">
      <c r="C215" s="11">
        <v>55</v>
      </c>
      <c r="D215" s="8">
        <v>53.3</v>
      </c>
      <c r="E215" s="9">
        <v>10.3</v>
      </c>
      <c r="F215" s="3">
        <f t="shared" si="8"/>
        <v>0.16504854368932065</v>
      </c>
      <c r="G215" s="10">
        <f t="shared" si="9"/>
        <v>56.55471131902481</v>
      </c>
      <c r="H215" s="3"/>
    </row>
    <row r="216" spans="3:8" ht="14.25">
      <c r="C216" s="11">
        <v>56</v>
      </c>
      <c r="D216" s="8">
        <v>53.3</v>
      </c>
      <c r="E216" s="9">
        <v>10.3</v>
      </c>
      <c r="F216" s="3">
        <f t="shared" si="8"/>
        <v>0.26213592233009736</v>
      </c>
      <c r="G216" s="10">
        <f t="shared" si="9"/>
        <v>60.3391673596974</v>
      </c>
      <c r="H216" s="3"/>
    </row>
    <row r="217" spans="3:8" ht="14.25">
      <c r="C217" s="11">
        <v>57</v>
      </c>
      <c r="D217" s="8">
        <v>53.3</v>
      </c>
      <c r="E217" s="9">
        <v>10.3</v>
      </c>
      <c r="F217" s="3">
        <f t="shared" si="8"/>
        <v>0.359223300970874</v>
      </c>
      <c r="G217" s="10">
        <f t="shared" si="9"/>
        <v>64.028597663739</v>
      </c>
      <c r="H217" s="3"/>
    </row>
    <row r="218" spans="3:8" ht="14.25">
      <c r="C218" s="11">
        <v>58</v>
      </c>
      <c r="D218" s="8">
        <v>53.3</v>
      </c>
      <c r="E218" s="9">
        <v>10.3</v>
      </c>
      <c r="F218" s="3">
        <f t="shared" si="8"/>
        <v>0.4563106796116507</v>
      </c>
      <c r="G218" s="10">
        <f t="shared" si="9"/>
        <v>67.59167073295573</v>
      </c>
      <c r="H218" s="3"/>
    </row>
    <row r="219" spans="3:8" ht="14.25">
      <c r="C219" s="11">
        <v>59</v>
      </c>
      <c r="D219" s="8">
        <v>53.3</v>
      </c>
      <c r="E219" s="9">
        <v>10.3</v>
      </c>
      <c r="F219" s="3">
        <f t="shared" si="8"/>
        <v>0.5533980582524274</v>
      </c>
      <c r="G219" s="10">
        <f t="shared" si="9"/>
        <v>71.00045658732734</v>
      </c>
      <c r="H219" s="3"/>
    </row>
    <row r="220" spans="3:8" ht="14.25">
      <c r="C220" s="11">
        <v>60</v>
      </c>
      <c r="D220" s="8">
        <v>53.3</v>
      </c>
      <c r="E220" s="9">
        <v>10.3</v>
      </c>
      <c r="F220" s="3">
        <f t="shared" si="8"/>
        <v>0.6504854368932041</v>
      </c>
      <c r="G220" s="10">
        <f t="shared" si="9"/>
        <v>74.23106471543139</v>
      </c>
      <c r="H220" s="3"/>
    </row>
    <row r="221" spans="3:8" ht="14.25">
      <c r="C221" s="11">
        <v>61</v>
      </c>
      <c r="D221" s="8">
        <v>53.3</v>
      </c>
      <c r="E221" s="9">
        <v>10.3</v>
      </c>
      <c r="F221" s="3">
        <f t="shared" si="8"/>
        <v>0.7475728155339808</v>
      </c>
      <c r="G221" s="10">
        <f t="shared" si="9"/>
        <v>77.26410665648692</v>
      </c>
      <c r="H221" s="3"/>
    </row>
    <row r="222" spans="3:8" ht="14.25">
      <c r="C222" s="11">
        <v>62</v>
      </c>
      <c r="D222" s="8">
        <v>53.3</v>
      </c>
      <c r="E222" s="9">
        <v>10.3</v>
      </c>
      <c r="F222" s="3">
        <f t="shared" si="8"/>
        <v>0.8446601941747575</v>
      </c>
      <c r="G222" s="10">
        <f t="shared" si="9"/>
        <v>80.08497048488152</v>
      </c>
      <c r="H222" s="3"/>
    </row>
    <row r="223" spans="3:8" ht="14.25">
      <c r="C223" s="11">
        <v>63</v>
      </c>
      <c r="D223" s="8">
        <v>53.3</v>
      </c>
      <c r="E223" s="9">
        <v>10.3</v>
      </c>
      <c r="F223" s="3">
        <f t="shared" si="8"/>
        <v>0.9417475728155342</v>
      </c>
      <c r="G223" s="10">
        <f t="shared" si="9"/>
        <v>82.68390537620598</v>
      </c>
      <c r="H223" s="3"/>
    </row>
    <row r="224" spans="3:8" ht="14.25">
      <c r="C224" s="11">
        <v>64</v>
      </c>
      <c r="D224" s="8">
        <v>53.3</v>
      </c>
      <c r="E224" s="9">
        <v>10.3</v>
      </c>
      <c r="F224" s="3">
        <f t="shared" si="8"/>
        <v>1.0388349514563109</v>
      </c>
      <c r="G224" s="10">
        <f t="shared" si="9"/>
        <v>85.05592484180787</v>
      </c>
      <c r="H224" s="3"/>
    </row>
    <row r="225" spans="3:8" ht="14.25">
      <c r="C225" s="11">
        <v>65</v>
      </c>
      <c r="D225" s="8">
        <v>53.3</v>
      </c>
      <c r="E225" s="9">
        <v>10.3</v>
      </c>
      <c r="F225" s="3">
        <f aca="true" t="shared" si="10" ref="F225:F235">(C225-D225)/E225</f>
        <v>1.1359223300970875</v>
      </c>
      <c r="G225" s="10">
        <f aca="true" t="shared" si="11" ref="G225:G235">NORMSDIST(F225)*100</f>
        <v>87.20054640699185</v>
      </c>
      <c r="H225" s="3"/>
    </row>
    <row r="226" spans="3:8" ht="14.25">
      <c r="C226" s="11">
        <v>66</v>
      </c>
      <c r="D226" s="8">
        <v>53.3</v>
      </c>
      <c r="E226" s="9">
        <v>10.3</v>
      </c>
      <c r="F226" s="3">
        <f t="shared" si="10"/>
        <v>1.2330097087378642</v>
      </c>
      <c r="G226" s="10">
        <f t="shared" si="11"/>
        <v>89.12139290192937</v>
      </c>
      <c r="H226" s="3"/>
    </row>
    <row r="227" spans="3:8" ht="14.25">
      <c r="C227" s="11">
        <v>67</v>
      </c>
      <c r="D227" s="8">
        <v>53.3</v>
      </c>
      <c r="E227" s="9">
        <v>10.3</v>
      </c>
      <c r="F227" s="3">
        <f t="shared" si="10"/>
        <v>1.3300970873786409</v>
      </c>
      <c r="G227" s="10">
        <f t="shared" si="11"/>
        <v>90.82568574642303</v>
      </c>
      <c r="H227" s="3"/>
    </row>
    <row r="228" spans="3:8" ht="14.25">
      <c r="C228" s="11">
        <v>68</v>
      </c>
      <c r="D228" s="8">
        <v>53.3</v>
      </c>
      <c r="E228" s="9">
        <v>10.3</v>
      </c>
      <c r="F228" s="3">
        <f t="shared" si="10"/>
        <v>1.4271844660194177</v>
      </c>
      <c r="G228" s="10">
        <f t="shared" si="11"/>
        <v>92.32366345879983</v>
      </c>
      <c r="H228" s="3"/>
    </row>
    <row r="229" spans="3:8" ht="14.25">
      <c r="C229" s="11">
        <v>69</v>
      </c>
      <c r="D229" s="8">
        <v>53.3</v>
      </c>
      <c r="E229" s="9">
        <v>10.3</v>
      </c>
      <c r="F229" s="3">
        <f t="shared" si="10"/>
        <v>1.5242718446601944</v>
      </c>
      <c r="G229" s="10">
        <f t="shared" si="11"/>
        <v>93.62795912897954</v>
      </c>
      <c r="H229" s="3"/>
    </row>
    <row r="230" spans="3:8" ht="14.25">
      <c r="C230" s="11">
        <v>70</v>
      </c>
      <c r="D230" s="8">
        <v>53.3</v>
      </c>
      <c r="E230" s="9">
        <v>10.3</v>
      </c>
      <c r="F230" s="3">
        <f t="shared" si="10"/>
        <v>1.621359223300971</v>
      </c>
      <c r="G230" s="10">
        <f t="shared" si="11"/>
        <v>94.75296897292769</v>
      </c>
      <c r="H230" s="3"/>
    </row>
    <row r="231" spans="3:8" ht="14.25">
      <c r="C231" s="11">
        <v>71</v>
      </c>
      <c r="D231" s="8">
        <v>53.3</v>
      </c>
      <c r="E231" s="9">
        <v>10.3</v>
      </c>
      <c r="F231" s="3">
        <f t="shared" si="10"/>
        <v>1.7184466019417477</v>
      </c>
      <c r="G231" s="10">
        <f t="shared" si="11"/>
        <v>95.71424068303499</v>
      </c>
      <c r="H231" s="3"/>
    </row>
    <row r="232" spans="3:8" ht="14.25">
      <c r="C232" s="11">
        <v>72</v>
      </c>
      <c r="D232" s="8">
        <v>53.3</v>
      </c>
      <c r="E232" s="9">
        <v>10.3</v>
      </c>
      <c r="F232" s="3">
        <f t="shared" si="10"/>
        <v>1.8155339805825244</v>
      </c>
      <c r="G232" s="10">
        <f t="shared" si="11"/>
        <v>96.52790555811275</v>
      </c>
      <c r="H232" s="3"/>
    </row>
    <row r="233" spans="3:8" ht="14.25">
      <c r="C233" s="11">
        <v>73</v>
      </c>
      <c r="D233" s="8">
        <v>53.3</v>
      </c>
      <c r="E233" s="9">
        <v>10.3</v>
      </c>
      <c r="F233" s="3">
        <f t="shared" si="10"/>
        <v>1.912621359223301</v>
      </c>
      <c r="G233" s="10">
        <f t="shared" si="11"/>
        <v>97.2101728370127</v>
      </c>
      <c r="H233" s="3"/>
    </row>
    <row r="234" spans="3:8" ht="14.25">
      <c r="C234" s="11">
        <v>74</v>
      </c>
      <c r="D234" s="8">
        <v>53.3</v>
      </c>
      <c r="E234" s="9">
        <v>10.3</v>
      </c>
      <c r="F234" s="3">
        <f t="shared" si="10"/>
        <v>2.0097087378640777</v>
      </c>
      <c r="G234" s="10">
        <f t="shared" si="11"/>
        <v>97.77689876908322</v>
      </c>
      <c r="H234" s="3"/>
    </row>
    <row r="235" spans="3:8" ht="14.25">
      <c r="C235" s="11">
        <v>75</v>
      </c>
      <c r="D235" s="8">
        <v>53.3</v>
      </c>
      <c r="E235" s="9">
        <v>10.3</v>
      </c>
      <c r="F235" s="3">
        <f t="shared" si="10"/>
        <v>2.1067961165048543</v>
      </c>
      <c r="G235" s="10">
        <f t="shared" si="11"/>
        <v>98.24323718615969</v>
      </c>
      <c r="H235" s="3"/>
    </row>
    <row r="236" spans="7:8" ht="14.25">
      <c r="G236" s="10"/>
      <c r="H236" s="3"/>
    </row>
    <row r="237" spans="7:8" ht="14.25">
      <c r="G237" s="10"/>
      <c r="H237" s="3"/>
    </row>
    <row r="238" spans="7:8" ht="14.25">
      <c r="G238" s="10"/>
      <c r="H238" s="3"/>
    </row>
    <row r="239" spans="7:8" ht="14.25">
      <c r="G239" s="10"/>
      <c r="H239" s="3"/>
    </row>
    <row r="240" ht="14.25">
      <c r="G240" s="10"/>
    </row>
    <row r="241" ht="14.25">
      <c r="G241" s="10"/>
    </row>
    <row r="242" ht="14.25">
      <c r="G242" s="10"/>
    </row>
    <row r="243" ht="14.25">
      <c r="G243" s="10"/>
    </row>
    <row r="244" ht="14.25">
      <c r="G244" s="10"/>
    </row>
    <row r="245" ht="14.25">
      <c r="G245" s="10"/>
    </row>
    <row r="246" ht="14.25">
      <c r="G246" s="10"/>
    </row>
    <row r="247" ht="14.25">
      <c r="G247" s="10"/>
    </row>
    <row r="248" ht="14.25">
      <c r="G248" s="10"/>
    </row>
    <row r="249" ht="14.25">
      <c r="G249" s="10"/>
    </row>
    <row r="250" ht="14.25">
      <c r="G250" s="10"/>
    </row>
    <row r="251" ht="14.25">
      <c r="G251" s="10"/>
    </row>
  </sheetData>
  <sheetProtection/>
  <mergeCells count="5">
    <mergeCell ref="D2:G3"/>
    <mergeCell ref="A1:G1"/>
    <mergeCell ref="B2:B4"/>
    <mergeCell ref="C2:C4"/>
    <mergeCell ref="A2: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115" zoomScaleNormal="115" zoomScalePageLayoutView="0" workbookViewId="0" topLeftCell="A1">
      <selection activeCell="A5" sqref="A5"/>
    </sheetView>
  </sheetViews>
  <sheetFormatPr defaultColWidth="9.140625" defaultRowHeight="15"/>
  <cols>
    <col min="1" max="1" width="35.00390625" style="2" customWidth="1"/>
    <col min="2" max="2" width="14.28125" style="2" bestFit="1" customWidth="1"/>
    <col min="3" max="3" width="12.140625" style="65" customWidth="1"/>
    <col min="4" max="5" width="9.140625" style="49" customWidth="1"/>
    <col min="6" max="6" width="17.28125" style="49" customWidth="1"/>
    <col min="7" max="7" width="10.140625" style="98" bestFit="1" customWidth="1"/>
    <col min="8" max="8" width="17.00390625" style="0" bestFit="1" customWidth="1"/>
    <col min="12" max="16384" width="9.140625" style="2" customWidth="1"/>
  </cols>
  <sheetData>
    <row r="1" spans="1:11" ht="23.25" customHeight="1">
      <c r="A1" s="135" t="s">
        <v>79</v>
      </c>
      <c r="B1" s="135"/>
      <c r="C1" s="135"/>
      <c r="D1" s="135"/>
      <c r="E1" s="135"/>
      <c r="F1" s="135"/>
      <c r="G1" s="135"/>
      <c r="H1" s="135"/>
      <c r="I1" s="2"/>
      <c r="J1" s="2"/>
      <c r="K1" s="2"/>
    </row>
    <row r="2" spans="7:11" ht="12.75">
      <c r="G2" s="94"/>
      <c r="H2" s="2"/>
      <c r="I2" s="2"/>
      <c r="J2" s="2"/>
      <c r="K2" s="2"/>
    </row>
    <row r="3" spans="1:11" ht="15.75">
      <c r="A3" s="57"/>
      <c r="B3" s="104" t="s">
        <v>49</v>
      </c>
      <c r="C3" s="104"/>
      <c r="D3" s="104"/>
      <c r="E3" s="104"/>
      <c r="F3" s="104"/>
      <c r="G3" s="104"/>
      <c r="H3" s="104"/>
      <c r="I3" s="2"/>
      <c r="J3" s="2"/>
      <c r="K3" s="2"/>
    </row>
    <row r="4" spans="1:11" ht="15">
      <c r="A4" s="93" t="s">
        <v>44</v>
      </c>
      <c r="B4" s="59" t="s">
        <v>45</v>
      </c>
      <c r="C4" s="66" t="s">
        <v>16</v>
      </c>
      <c r="D4" s="60" t="s">
        <v>17</v>
      </c>
      <c r="E4" s="60" t="s">
        <v>18</v>
      </c>
      <c r="F4" s="60" t="s">
        <v>46</v>
      </c>
      <c r="G4" s="95" t="s">
        <v>47</v>
      </c>
      <c r="H4" s="59" t="s">
        <v>48</v>
      </c>
      <c r="I4" s="2"/>
      <c r="J4" s="2"/>
      <c r="K4" s="2"/>
    </row>
    <row r="5" spans="1:11" ht="15">
      <c r="A5" s="84" t="s">
        <v>92</v>
      </c>
      <c r="B5" s="59" t="s">
        <v>45</v>
      </c>
      <c r="C5" s="66" t="s">
        <v>16</v>
      </c>
      <c r="D5" s="60" t="s">
        <v>17</v>
      </c>
      <c r="E5" s="60" t="s">
        <v>77</v>
      </c>
      <c r="F5" s="60" t="s">
        <v>46</v>
      </c>
      <c r="G5" s="95" t="s">
        <v>47</v>
      </c>
      <c r="H5" s="59" t="s">
        <v>48</v>
      </c>
      <c r="I5" s="2"/>
      <c r="J5" s="2"/>
      <c r="K5" s="2"/>
    </row>
    <row r="6" spans="7:11" ht="12.75">
      <c r="G6" s="94"/>
      <c r="H6" s="2"/>
      <c r="I6" s="2"/>
      <c r="J6" s="2"/>
      <c r="K6" s="2"/>
    </row>
    <row r="7" spans="1:7" s="56" customFormat="1" ht="18">
      <c r="A7" s="105" t="s">
        <v>86</v>
      </c>
      <c r="B7" s="106"/>
      <c r="C7" s="106"/>
      <c r="D7" s="106"/>
      <c r="E7" s="106"/>
      <c r="F7" s="106"/>
      <c r="G7" s="106"/>
    </row>
    <row r="8" spans="1:8" s="101" customFormat="1" ht="26.25">
      <c r="A8" s="85" t="s">
        <v>37</v>
      </c>
      <c r="B8" s="54" t="s">
        <v>90</v>
      </c>
      <c r="C8" s="90" t="s">
        <v>91</v>
      </c>
      <c r="D8" s="54" t="s">
        <v>50</v>
      </c>
      <c r="E8" s="54" t="s">
        <v>51</v>
      </c>
      <c r="F8" s="54" t="s">
        <v>89</v>
      </c>
      <c r="G8" s="102" t="s">
        <v>88</v>
      </c>
      <c r="H8" s="100" t="s">
        <v>80</v>
      </c>
    </row>
    <row r="9" spans="1:11" ht="15">
      <c r="A9" s="52" t="s">
        <v>35</v>
      </c>
      <c r="B9" s="52" t="s">
        <v>31</v>
      </c>
      <c r="C9" s="91"/>
      <c r="D9" s="53">
        <v>6.9</v>
      </c>
      <c r="E9" s="53">
        <v>1.8</v>
      </c>
      <c r="F9" s="53">
        <f aca="true" t="shared" si="0" ref="F9:F14">(C9-D9)/E9</f>
        <v>-3.8333333333333335</v>
      </c>
      <c r="G9" s="103">
        <f aca="true" t="shared" si="1" ref="G9:G14">NORMSDIST(F9)*100</f>
        <v>0.006320923186840255</v>
      </c>
      <c r="I9" s="100"/>
      <c r="J9" s="2"/>
      <c r="K9" s="2"/>
    </row>
    <row r="10" spans="1:11" ht="12.75">
      <c r="A10" s="52" t="s">
        <v>36</v>
      </c>
      <c r="B10" s="52" t="s">
        <v>31</v>
      </c>
      <c r="C10" s="91"/>
      <c r="D10" s="53">
        <v>12.5</v>
      </c>
      <c r="E10" s="53">
        <v>1.3</v>
      </c>
      <c r="F10" s="53">
        <f t="shared" si="0"/>
        <v>-9.615384615384615</v>
      </c>
      <c r="G10" s="103">
        <f t="shared" si="1"/>
        <v>3.442577419978972E-20</v>
      </c>
      <c r="H10" s="2"/>
      <c r="I10" s="2"/>
      <c r="J10" s="2"/>
      <c r="K10" s="2"/>
    </row>
    <row r="11" spans="1:11" ht="12.75">
      <c r="A11" s="55" t="s">
        <v>34</v>
      </c>
      <c r="B11" s="52" t="s">
        <v>32</v>
      </c>
      <c r="C11" s="91"/>
      <c r="D11" s="53">
        <v>53.4</v>
      </c>
      <c r="E11" s="53">
        <v>5.4</v>
      </c>
      <c r="F11" s="53">
        <f t="shared" si="0"/>
        <v>-9.888888888888888</v>
      </c>
      <c r="G11" s="103">
        <f t="shared" si="1"/>
        <v>2.32580967232265E-21</v>
      </c>
      <c r="H11" s="2"/>
      <c r="I11" s="2"/>
      <c r="J11" s="2"/>
      <c r="K11" s="2"/>
    </row>
    <row r="12" spans="1:7" s="62" customFormat="1" ht="12.75">
      <c r="A12" s="61" t="s">
        <v>53</v>
      </c>
      <c r="B12" s="61">
        <v>15</v>
      </c>
      <c r="C12" s="92"/>
      <c r="D12" s="63">
        <v>11.2</v>
      </c>
      <c r="E12" s="63">
        <v>1.6</v>
      </c>
      <c r="F12" s="63">
        <f t="shared" si="0"/>
        <v>-6.999999999999999</v>
      </c>
      <c r="G12" s="103">
        <f t="shared" si="1"/>
        <v>1.2798125438858352E-10</v>
      </c>
    </row>
    <row r="13" spans="1:11" ht="12.75">
      <c r="A13" s="55" t="s">
        <v>33</v>
      </c>
      <c r="B13" s="52" t="s">
        <v>31</v>
      </c>
      <c r="C13" s="91"/>
      <c r="D13" s="53">
        <v>11.3</v>
      </c>
      <c r="E13" s="53">
        <v>1.7</v>
      </c>
      <c r="F13" s="53">
        <f t="shared" si="0"/>
        <v>-6.647058823529412</v>
      </c>
      <c r="G13" s="103">
        <f t="shared" si="1"/>
        <v>1.4950377804313239E-09</v>
      </c>
      <c r="H13" s="2"/>
      <c r="I13" s="2"/>
      <c r="J13" s="2"/>
      <c r="K13" s="2"/>
    </row>
    <row r="14" spans="1:11" ht="12.75">
      <c r="A14" s="55" t="s">
        <v>10</v>
      </c>
      <c r="B14" s="52" t="s">
        <v>31</v>
      </c>
      <c r="C14" s="91"/>
      <c r="D14" s="53">
        <v>14.4</v>
      </c>
      <c r="E14" s="53">
        <v>0.9</v>
      </c>
      <c r="F14" s="53">
        <f t="shared" si="0"/>
        <v>-16</v>
      </c>
      <c r="G14" s="103">
        <f t="shared" si="1"/>
        <v>6.388754400537904E-56</v>
      </c>
      <c r="H14" s="2"/>
      <c r="I14" s="2"/>
      <c r="J14" s="2"/>
      <c r="K14" s="2"/>
    </row>
    <row r="15" spans="3:11" ht="12.75">
      <c r="C15" s="67"/>
      <c r="G15" s="94"/>
      <c r="H15" s="2"/>
      <c r="I15" s="2"/>
      <c r="J15" s="2"/>
      <c r="K15" s="2"/>
    </row>
    <row r="16" spans="1:11" ht="26.25">
      <c r="A16" s="85" t="s">
        <v>38</v>
      </c>
      <c r="B16" s="54" t="s">
        <v>90</v>
      </c>
      <c r="C16" s="90" t="s">
        <v>91</v>
      </c>
      <c r="D16" s="54" t="s">
        <v>50</v>
      </c>
      <c r="E16" s="54" t="s">
        <v>51</v>
      </c>
      <c r="F16" s="54" t="s">
        <v>89</v>
      </c>
      <c r="G16" s="102" t="s">
        <v>88</v>
      </c>
      <c r="H16" s="100" t="s">
        <v>80</v>
      </c>
      <c r="I16" s="2"/>
      <c r="J16" s="2"/>
      <c r="K16" s="2"/>
    </row>
    <row r="17" spans="1:11" ht="12.75">
      <c r="A17" s="52" t="s">
        <v>35</v>
      </c>
      <c r="B17" s="52" t="s">
        <v>31</v>
      </c>
      <c r="C17" s="91"/>
      <c r="D17" s="53">
        <v>7.1</v>
      </c>
      <c r="E17" s="53">
        <v>1.4</v>
      </c>
      <c r="F17" s="53">
        <f aca="true" t="shared" si="2" ref="F17:F22">(C17-D17)/E17</f>
        <v>-5.071428571428571</v>
      </c>
      <c r="G17" s="103">
        <f aca="true" t="shared" si="3" ref="G17:G22">NORMSDIST(F17)*100</f>
        <v>1.974202313135512E-05</v>
      </c>
      <c r="H17" s="2"/>
      <c r="I17" s="2"/>
      <c r="J17" s="2"/>
      <c r="K17" s="2"/>
    </row>
    <row r="18" spans="1:11" ht="12.75">
      <c r="A18" s="52" t="s">
        <v>36</v>
      </c>
      <c r="B18" s="52" t="s">
        <v>31</v>
      </c>
      <c r="C18" s="91"/>
      <c r="D18" s="53">
        <v>12.2</v>
      </c>
      <c r="E18" s="53">
        <v>2</v>
      </c>
      <c r="F18" s="53">
        <f t="shared" si="2"/>
        <v>-6.1</v>
      </c>
      <c r="G18" s="103">
        <f t="shared" si="3"/>
        <v>5.303423262948809E-08</v>
      </c>
      <c r="H18" s="2"/>
      <c r="I18" s="2"/>
      <c r="J18" s="2"/>
      <c r="K18" s="2"/>
    </row>
    <row r="19" spans="1:11" ht="12.75">
      <c r="A19" s="55" t="s">
        <v>34</v>
      </c>
      <c r="B19" s="52" t="s">
        <v>32</v>
      </c>
      <c r="C19" s="91"/>
      <c r="D19" s="53">
        <v>52.2</v>
      </c>
      <c r="E19" s="53">
        <v>7.3</v>
      </c>
      <c r="F19" s="53">
        <f t="shared" si="2"/>
        <v>-7.1506849315068495</v>
      </c>
      <c r="G19" s="103">
        <f t="shared" si="3"/>
        <v>4.3172984782286117E-11</v>
      </c>
      <c r="H19" s="2"/>
      <c r="I19" s="2"/>
      <c r="J19" s="2"/>
      <c r="K19" s="2"/>
    </row>
    <row r="20" spans="1:7" s="62" customFormat="1" ht="12.75">
      <c r="A20" s="61" t="s">
        <v>53</v>
      </c>
      <c r="B20" s="61">
        <v>15</v>
      </c>
      <c r="C20" s="92"/>
      <c r="D20" s="63">
        <v>11</v>
      </c>
      <c r="E20" s="63">
        <v>2.4</v>
      </c>
      <c r="F20" s="63">
        <f t="shared" si="2"/>
        <v>-4.583333333333334</v>
      </c>
      <c r="G20" s="103">
        <f t="shared" si="3"/>
        <v>0.00022881082869581127</v>
      </c>
    </row>
    <row r="21" spans="1:11" ht="12.75">
      <c r="A21" s="55" t="s">
        <v>33</v>
      </c>
      <c r="B21" s="52" t="s">
        <v>31</v>
      </c>
      <c r="C21" s="91"/>
      <c r="D21" s="53">
        <v>11.1</v>
      </c>
      <c r="E21" s="53">
        <v>2.4</v>
      </c>
      <c r="F21" s="53">
        <f t="shared" si="2"/>
        <v>-4.625</v>
      </c>
      <c r="G21" s="103">
        <f t="shared" si="3"/>
        <v>0.00018729920055567063</v>
      </c>
      <c r="H21" s="2"/>
      <c r="I21" s="2"/>
      <c r="J21" s="2"/>
      <c r="K21" s="2"/>
    </row>
    <row r="22" spans="1:11" ht="12.75">
      <c r="A22" s="55" t="s">
        <v>10</v>
      </c>
      <c r="B22" s="52" t="s">
        <v>31</v>
      </c>
      <c r="C22" s="91"/>
      <c r="D22" s="53">
        <v>12.8</v>
      </c>
      <c r="E22" s="53">
        <v>2.2</v>
      </c>
      <c r="F22" s="53">
        <f t="shared" si="2"/>
        <v>-5.818181818181818</v>
      </c>
      <c r="G22" s="103">
        <f t="shared" si="3"/>
        <v>2.974558609643136E-07</v>
      </c>
      <c r="H22" s="2"/>
      <c r="I22" s="2"/>
      <c r="J22" s="2"/>
      <c r="K22" s="2"/>
    </row>
    <row r="23" spans="7:11" ht="12.75">
      <c r="G23" s="94"/>
      <c r="H23" s="2"/>
      <c r="I23" s="2"/>
      <c r="J23" s="2"/>
      <c r="K23" s="2"/>
    </row>
    <row r="24" spans="1:11" ht="26.25">
      <c r="A24" s="85" t="s">
        <v>39</v>
      </c>
      <c r="B24" s="54" t="s">
        <v>90</v>
      </c>
      <c r="C24" s="90" t="s">
        <v>91</v>
      </c>
      <c r="D24" s="54" t="s">
        <v>50</v>
      </c>
      <c r="E24" s="54" t="s">
        <v>51</v>
      </c>
      <c r="F24" s="54" t="s">
        <v>89</v>
      </c>
      <c r="G24" s="102" t="s">
        <v>88</v>
      </c>
      <c r="H24" s="100" t="s">
        <v>80</v>
      </c>
      <c r="I24" s="2"/>
      <c r="J24" s="2"/>
      <c r="K24" s="2"/>
    </row>
    <row r="25" spans="1:11" ht="12.75">
      <c r="A25" s="52" t="s">
        <v>35</v>
      </c>
      <c r="B25" s="52" t="s">
        <v>31</v>
      </c>
      <c r="C25" s="91"/>
      <c r="D25" s="53">
        <v>6.3</v>
      </c>
      <c r="E25" s="53">
        <v>1.7</v>
      </c>
      <c r="F25" s="53">
        <f aca="true" t="shared" si="4" ref="F25:F30">(C25-D25)/E25</f>
        <v>-3.7058823529411766</v>
      </c>
      <c r="G25" s="103">
        <f aca="true" t="shared" si="5" ref="G25:G30">NORMSDIST(F25)*100</f>
        <v>0.010532803579178669</v>
      </c>
      <c r="H25" s="2"/>
      <c r="I25" s="2"/>
      <c r="J25" s="2"/>
      <c r="K25" s="2"/>
    </row>
    <row r="26" spans="1:11" ht="12.75">
      <c r="A26" s="52" t="s">
        <v>36</v>
      </c>
      <c r="B26" s="52" t="s">
        <v>31</v>
      </c>
      <c r="C26" s="91"/>
      <c r="D26" s="53">
        <v>11.6</v>
      </c>
      <c r="E26" s="53">
        <v>2.5</v>
      </c>
      <c r="F26" s="53">
        <f t="shared" si="4"/>
        <v>-4.64</v>
      </c>
      <c r="G26" s="103">
        <f t="shared" si="5"/>
        <v>0.00017420458903446572</v>
      </c>
      <c r="H26" s="2"/>
      <c r="I26" s="2"/>
      <c r="J26" s="2"/>
      <c r="K26" s="2"/>
    </row>
    <row r="27" spans="1:11" ht="12.75">
      <c r="A27" s="55" t="s">
        <v>34</v>
      </c>
      <c r="B27" s="52" t="s">
        <v>32</v>
      </c>
      <c r="C27" s="91"/>
      <c r="D27" s="53">
        <v>48.6</v>
      </c>
      <c r="E27" s="53">
        <v>10.3</v>
      </c>
      <c r="F27" s="53">
        <f t="shared" si="4"/>
        <v>-4.718446601941747</v>
      </c>
      <c r="G27" s="103">
        <f t="shared" si="5"/>
        <v>0.00011882616394796519</v>
      </c>
      <c r="H27" s="2"/>
      <c r="I27" s="2"/>
      <c r="J27" s="2"/>
      <c r="K27" s="2"/>
    </row>
    <row r="28" spans="1:7" s="62" customFormat="1" ht="12.75">
      <c r="A28" s="61" t="s">
        <v>53</v>
      </c>
      <c r="B28" s="61">
        <v>15</v>
      </c>
      <c r="C28" s="92"/>
      <c r="D28" s="63">
        <v>9.8</v>
      </c>
      <c r="E28" s="63">
        <v>3.3</v>
      </c>
      <c r="F28" s="63">
        <f t="shared" si="4"/>
        <v>-2.96969696969697</v>
      </c>
      <c r="G28" s="103">
        <f t="shared" si="5"/>
        <v>0.14904682042226292</v>
      </c>
    </row>
    <row r="29" spans="1:11" ht="12.75">
      <c r="A29" s="55" t="s">
        <v>33</v>
      </c>
      <c r="B29" s="52" t="s">
        <v>31</v>
      </c>
      <c r="C29" s="91"/>
      <c r="D29" s="53">
        <v>10</v>
      </c>
      <c r="E29" s="53">
        <v>3.4</v>
      </c>
      <c r="F29" s="53">
        <f t="shared" si="4"/>
        <v>-2.9411764705882355</v>
      </c>
      <c r="G29" s="103">
        <f t="shared" si="5"/>
        <v>0.16348410063468408</v>
      </c>
      <c r="H29" s="2"/>
      <c r="I29" s="2"/>
      <c r="J29" s="2"/>
      <c r="K29" s="2"/>
    </row>
    <row r="30" spans="1:11" ht="12.75">
      <c r="A30" s="55" t="s">
        <v>10</v>
      </c>
      <c r="B30" s="52" t="s">
        <v>31</v>
      </c>
      <c r="C30" s="91"/>
      <c r="D30" s="53">
        <v>12.7</v>
      </c>
      <c r="E30" s="57">
        <v>2.5</v>
      </c>
      <c r="F30" s="53">
        <f t="shared" si="4"/>
        <v>-5.08</v>
      </c>
      <c r="G30" s="103">
        <f t="shared" si="5"/>
        <v>1.8871743415805948E-05</v>
      </c>
      <c r="H30" s="2"/>
      <c r="I30" s="2"/>
      <c r="J30" s="2"/>
      <c r="K30" s="2"/>
    </row>
    <row r="31" spans="1:11" ht="12.75">
      <c r="A31" s="50"/>
      <c r="B31" s="50"/>
      <c r="C31" s="68"/>
      <c r="D31" s="51"/>
      <c r="E31" s="51"/>
      <c r="F31" s="51"/>
      <c r="G31" s="94"/>
      <c r="H31" s="2"/>
      <c r="I31" s="2"/>
      <c r="J31" s="2"/>
      <c r="K31" s="2"/>
    </row>
    <row r="33" spans="1:11" ht="26.25">
      <c r="A33" s="85" t="s">
        <v>41</v>
      </c>
      <c r="B33" s="54" t="s">
        <v>90</v>
      </c>
      <c r="C33" s="90" t="s">
        <v>91</v>
      </c>
      <c r="D33" s="54" t="s">
        <v>50</v>
      </c>
      <c r="E33" s="54" t="s">
        <v>51</v>
      </c>
      <c r="F33" s="54" t="s">
        <v>89</v>
      </c>
      <c r="G33" s="102" t="s">
        <v>88</v>
      </c>
      <c r="H33" s="100" t="s">
        <v>80</v>
      </c>
      <c r="I33" s="2"/>
      <c r="J33" s="2"/>
      <c r="K33" s="2"/>
    </row>
    <row r="34" spans="1:11" ht="12.75">
      <c r="A34" s="52" t="s">
        <v>35</v>
      </c>
      <c r="B34" s="52" t="s">
        <v>31</v>
      </c>
      <c r="C34" s="91"/>
      <c r="D34" s="53">
        <v>6.2</v>
      </c>
      <c r="E34" s="53">
        <v>1.6</v>
      </c>
      <c r="F34" s="53">
        <f aca="true" t="shared" si="6" ref="F34:F39">(C34-D34)/E34</f>
        <v>-3.875</v>
      </c>
      <c r="G34" s="103">
        <f aca="true" t="shared" si="7" ref="G34:G39">NORMSDIST(F34)*100</f>
        <v>0.005331234975109625</v>
      </c>
      <c r="H34" s="2"/>
      <c r="I34" s="2"/>
      <c r="J34" s="2"/>
      <c r="K34" s="2"/>
    </row>
    <row r="35" spans="1:11" ht="12.75">
      <c r="A35" s="52" t="s">
        <v>36</v>
      </c>
      <c r="B35" s="52" t="s">
        <v>31</v>
      </c>
      <c r="C35" s="91"/>
      <c r="D35" s="53">
        <v>11.3</v>
      </c>
      <c r="E35" s="53">
        <v>1.9</v>
      </c>
      <c r="F35" s="53">
        <f t="shared" si="6"/>
        <v>-5.947368421052632</v>
      </c>
      <c r="G35" s="103">
        <f t="shared" si="7"/>
        <v>1.3624382188814758E-07</v>
      </c>
      <c r="H35" s="2"/>
      <c r="I35" s="2"/>
      <c r="J35" s="2"/>
      <c r="K35" s="2"/>
    </row>
    <row r="36" spans="1:11" ht="12.75">
      <c r="A36" s="55" t="s">
        <v>34</v>
      </c>
      <c r="B36" s="52" t="s">
        <v>32</v>
      </c>
      <c r="C36" s="91"/>
      <c r="D36" s="53">
        <v>47.4</v>
      </c>
      <c r="E36" s="53">
        <v>8.8</v>
      </c>
      <c r="F36" s="53">
        <f t="shared" si="6"/>
        <v>-5.386363636363636</v>
      </c>
      <c r="G36" s="103">
        <f t="shared" si="7"/>
        <v>3.594871519778685E-06</v>
      </c>
      <c r="H36" s="2"/>
      <c r="I36" s="2"/>
      <c r="J36" s="2"/>
      <c r="K36" s="2"/>
    </row>
    <row r="37" spans="1:7" s="62" customFormat="1" ht="12.75">
      <c r="A37" s="61" t="s">
        <v>53</v>
      </c>
      <c r="B37" s="61">
        <v>15</v>
      </c>
      <c r="C37" s="92"/>
      <c r="D37" s="63">
        <v>9.6</v>
      </c>
      <c r="E37" s="63">
        <v>3</v>
      </c>
      <c r="F37" s="63">
        <f t="shared" si="6"/>
        <v>-3.1999999999999997</v>
      </c>
      <c r="G37" s="103">
        <f t="shared" si="7"/>
        <v>0.06871379379158482</v>
      </c>
    </row>
    <row r="38" spans="1:11" ht="12.75">
      <c r="A38" s="55" t="s">
        <v>33</v>
      </c>
      <c r="B38" s="52" t="s">
        <v>31</v>
      </c>
      <c r="C38" s="91"/>
      <c r="D38" s="53">
        <v>9.4</v>
      </c>
      <c r="E38" s="53">
        <v>3.3</v>
      </c>
      <c r="F38" s="53">
        <f t="shared" si="6"/>
        <v>-2.8484848484848486</v>
      </c>
      <c r="G38" s="103">
        <f t="shared" si="7"/>
        <v>0.2196397249402163</v>
      </c>
      <c r="H38" s="2"/>
      <c r="I38" s="2"/>
      <c r="J38" s="2"/>
      <c r="K38" s="2"/>
    </row>
    <row r="39" spans="1:11" ht="12.75">
      <c r="A39" s="55" t="s">
        <v>10</v>
      </c>
      <c r="B39" s="52" t="s">
        <v>31</v>
      </c>
      <c r="C39" s="91"/>
      <c r="D39" s="53">
        <v>12.2</v>
      </c>
      <c r="E39" s="57">
        <v>2.6</v>
      </c>
      <c r="F39" s="53">
        <f t="shared" si="6"/>
        <v>-4.692307692307692</v>
      </c>
      <c r="G39" s="103">
        <f t="shared" si="7"/>
        <v>0.00013507021290930227</v>
      </c>
      <c r="H39" s="2"/>
      <c r="I39" s="2"/>
      <c r="J39" s="2"/>
      <c r="K39" s="2"/>
    </row>
    <row r="40" spans="7:11" ht="12.75">
      <c r="G40" s="94"/>
      <c r="H40" s="2"/>
      <c r="I40" s="2"/>
      <c r="J40" s="2"/>
      <c r="K40" s="2"/>
    </row>
    <row r="41" spans="1:11" ht="26.25">
      <c r="A41" s="85" t="s">
        <v>40</v>
      </c>
      <c r="B41" s="54" t="s">
        <v>90</v>
      </c>
      <c r="C41" s="90" t="s">
        <v>91</v>
      </c>
      <c r="D41" s="54" t="s">
        <v>50</v>
      </c>
      <c r="E41" s="54" t="s">
        <v>51</v>
      </c>
      <c r="F41" s="54" t="s">
        <v>89</v>
      </c>
      <c r="G41" s="102" t="s">
        <v>88</v>
      </c>
      <c r="H41" s="100" t="s">
        <v>80</v>
      </c>
      <c r="I41" s="2"/>
      <c r="J41" s="2"/>
      <c r="K41" s="2"/>
    </row>
    <row r="42" spans="1:11" ht="12.75">
      <c r="A42" s="52" t="s">
        <v>35</v>
      </c>
      <c r="B42" s="52" t="s">
        <v>31</v>
      </c>
      <c r="C42" s="91"/>
      <c r="D42" s="53">
        <v>6.3</v>
      </c>
      <c r="E42" s="53">
        <v>1.5</v>
      </c>
      <c r="F42" s="53">
        <f aca="true" t="shared" si="8" ref="F42:F47">(C42-D42)/E42</f>
        <v>-4.2</v>
      </c>
      <c r="G42" s="103">
        <f aca="true" t="shared" si="9" ref="G42:G47">NORMSDIST(F42)*100</f>
        <v>0.001334574901590631</v>
      </c>
      <c r="H42" s="2"/>
      <c r="I42" s="2"/>
      <c r="J42" s="2"/>
      <c r="K42" s="2"/>
    </row>
    <row r="43" spans="1:11" ht="12.75">
      <c r="A43" s="52" t="s">
        <v>36</v>
      </c>
      <c r="B43" s="52" t="s">
        <v>31</v>
      </c>
      <c r="C43" s="91"/>
      <c r="D43" s="53">
        <v>11.1</v>
      </c>
      <c r="E43" s="53">
        <v>2.2</v>
      </c>
      <c r="F43" s="53">
        <f t="shared" si="8"/>
        <v>-5.045454545454545</v>
      </c>
      <c r="G43" s="103">
        <f t="shared" si="9"/>
        <v>2.2622222521013064E-05</v>
      </c>
      <c r="H43" s="2"/>
      <c r="I43" s="2"/>
      <c r="J43" s="2"/>
      <c r="K43" s="2"/>
    </row>
    <row r="44" spans="1:11" ht="12.75">
      <c r="A44" s="55" t="s">
        <v>34</v>
      </c>
      <c r="B44" s="52" t="s">
        <v>32</v>
      </c>
      <c r="C44" s="91"/>
      <c r="D44" s="53">
        <v>46.4</v>
      </c>
      <c r="E44" s="53">
        <v>7.6</v>
      </c>
      <c r="F44" s="53">
        <f t="shared" si="8"/>
        <v>-6.105263157894737</v>
      </c>
      <c r="G44" s="103">
        <f t="shared" si="9"/>
        <v>5.1315720021902457E-08</v>
      </c>
      <c r="H44" s="2"/>
      <c r="I44" s="2"/>
      <c r="J44" s="2"/>
      <c r="K44" s="2"/>
    </row>
    <row r="45" spans="1:7" s="62" customFormat="1" ht="12.75">
      <c r="A45" s="61" t="s">
        <v>53</v>
      </c>
      <c r="B45" s="61">
        <v>15</v>
      </c>
      <c r="C45" s="92"/>
      <c r="D45" s="63">
        <v>9</v>
      </c>
      <c r="E45" s="63">
        <v>2.8</v>
      </c>
      <c r="F45" s="63">
        <f t="shared" si="8"/>
        <v>-3.2142857142857144</v>
      </c>
      <c r="G45" s="103">
        <f t="shared" si="9"/>
        <v>0.0653847404054636</v>
      </c>
    </row>
    <row r="46" spans="1:11" ht="12.75">
      <c r="A46" s="55" t="s">
        <v>33</v>
      </c>
      <c r="B46" s="52" t="s">
        <v>31</v>
      </c>
      <c r="C46" s="91"/>
      <c r="D46" s="53">
        <v>8.7</v>
      </c>
      <c r="E46" s="53">
        <v>3</v>
      </c>
      <c r="F46" s="53">
        <f t="shared" si="8"/>
        <v>-2.9</v>
      </c>
      <c r="G46" s="103">
        <f t="shared" si="9"/>
        <v>0.18658133003840377</v>
      </c>
      <c r="H46" s="2"/>
      <c r="I46" s="2"/>
      <c r="J46" s="2"/>
      <c r="K46" s="2"/>
    </row>
    <row r="47" spans="1:11" ht="12.75">
      <c r="A47" s="55" t="s">
        <v>10</v>
      </c>
      <c r="B47" s="52" t="s">
        <v>31</v>
      </c>
      <c r="C47" s="91"/>
      <c r="D47" s="53">
        <v>11.4</v>
      </c>
      <c r="E47" s="57">
        <v>2.7</v>
      </c>
      <c r="F47" s="53">
        <f t="shared" si="8"/>
        <v>-4.222222222222222</v>
      </c>
      <c r="G47" s="103">
        <f t="shared" si="9"/>
        <v>0.0012095271592301852</v>
      </c>
      <c r="H47" s="2"/>
      <c r="I47" s="2"/>
      <c r="J47" s="2"/>
      <c r="K47" s="2"/>
    </row>
    <row r="49" spans="1:11" ht="26.25">
      <c r="A49" s="85" t="s">
        <v>42</v>
      </c>
      <c r="B49" s="54" t="s">
        <v>90</v>
      </c>
      <c r="C49" s="90" t="s">
        <v>91</v>
      </c>
      <c r="D49" s="54" t="s">
        <v>50</v>
      </c>
      <c r="E49" s="54" t="s">
        <v>51</v>
      </c>
      <c r="F49" s="54" t="s">
        <v>89</v>
      </c>
      <c r="G49" s="102" t="s">
        <v>88</v>
      </c>
      <c r="H49" s="100" t="s">
        <v>80</v>
      </c>
      <c r="I49" s="2"/>
      <c r="J49" s="2"/>
      <c r="K49" s="2"/>
    </row>
    <row r="50" spans="1:11" ht="12.75">
      <c r="A50" s="52" t="s">
        <v>35</v>
      </c>
      <c r="B50" s="52" t="s">
        <v>31</v>
      </c>
      <c r="C50" s="91"/>
      <c r="D50" s="53">
        <v>5.2</v>
      </c>
      <c r="E50" s="53">
        <v>1.6</v>
      </c>
      <c r="F50" s="53">
        <f aca="true" t="shared" si="10" ref="F50:F55">(C50-D50)/E50</f>
        <v>-3.25</v>
      </c>
      <c r="G50" s="103">
        <f aca="true" t="shared" si="11" ref="G50:G55">NORMSDIST(F50)*100</f>
        <v>0.0577025042390766</v>
      </c>
      <c r="H50" s="2"/>
      <c r="I50" s="2"/>
      <c r="J50" s="2"/>
      <c r="K50" s="2"/>
    </row>
    <row r="51" spans="1:11" ht="12.75">
      <c r="A51" s="52" t="s">
        <v>36</v>
      </c>
      <c r="B51" s="52" t="s">
        <v>31</v>
      </c>
      <c r="C51" s="91"/>
      <c r="D51" s="53">
        <v>9</v>
      </c>
      <c r="E51" s="53">
        <v>2.3</v>
      </c>
      <c r="F51" s="53">
        <f t="shared" si="10"/>
        <v>-3.91304347826087</v>
      </c>
      <c r="G51" s="103">
        <f t="shared" si="11"/>
        <v>0.004557005850811072</v>
      </c>
      <c r="H51" s="2"/>
      <c r="I51" s="2"/>
      <c r="J51" s="2"/>
      <c r="K51" s="2"/>
    </row>
    <row r="52" spans="1:11" ht="12.75">
      <c r="A52" s="55" t="s">
        <v>34</v>
      </c>
      <c r="B52" s="52" t="s">
        <v>32</v>
      </c>
      <c r="C52" s="91"/>
      <c r="D52" s="53">
        <v>37.6</v>
      </c>
      <c r="E52" s="53">
        <v>9.8</v>
      </c>
      <c r="F52" s="53">
        <f t="shared" si="10"/>
        <v>-3.836734693877551</v>
      </c>
      <c r="G52" s="103">
        <f t="shared" si="11"/>
        <v>0.006234052026241202</v>
      </c>
      <c r="H52" s="2"/>
      <c r="I52" s="2"/>
      <c r="J52" s="2"/>
      <c r="K52" s="2"/>
    </row>
    <row r="53" spans="1:7" s="62" customFormat="1" ht="12.75">
      <c r="A53" s="61" t="s">
        <v>53</v>
      </c>
      <c r="B53" s="61">
        <v>15</v>
      </c>
      <c r="C53" s="92"/>
      <c r="D53" s="63">
        <v>7</v>
      </c>
      <c r="E53" s="63">
        <v>2.9</v>
      </c>
      <c r="F53" s="63">
        <f t="shared" si="10"/>
        <v>-2.413793103448276</v>
      </c>
      <c r="G53" s="103">
        <f t="shared" si="11"/>
        <v>0.7893712117182378</v>
      </c>
    </row>
    <row r="54" spans="1:11" ht="12.75">
      <c r="A54" s="55" t="s">
        <v>33</v>
      </c>
      <c r="B54" s="52" t="s">
        <v>31</v>
      </c>
      <c r="C54" s="91"/>
      <c r="D54" s="53">
        <v>6.8</v>
      </c>
      <c r="E54" s="53">
        <v>3.7</v>
      </c>
      <c r="F54" s="53">
        <f t="shared" si="10"/>
        <v>-1.8378378378378377</v>
      </c>
      <c r="G54" s="103">
        <f t="shared" si="11"/>
        <v>3.304315210583856</v>
      </c>
      <c r="H54" s="2"/>
      <c r="I54" s="2"/>
      <c r="J54" s="2"/>
      <c r="K54" s="2"/>
    </row>
    <row r="55" spans="1:11" ht="12.75">
      <c r="A55" s="55" t="s">
        <v>10</v>
      </c>
      <c r="B55" s="52" t="s">
        <v>31</v>
      </c>
      <c r="C55" s="91"/>
      <c r="D55" s="53">
        <v>10.1</v>
      </c>
      <c r="E55" s="57">
        <v>3.3</v>
      </c>
      <c r="F55" s="53">
        <f t="shared" si="10"/>
        <v>-3.0606060606060606</v>
      </c>
      <c r="G55" s="103">
        <f t="shared" si="11"/>
        <v>0.11044475578794964</v>
      </c>
      <c r="H55" s="2"/>
      <c r="I55" s="2"/>
      <c r="J55" s="2"/>
      <c r="K55" s="2"/>
    </row>
    <row r="57" spans="1:11" ht="26.25">
      <c r="A57" s="85" t="s">
        <v>43</v>
      </c>
      <c r="B57" s="54" t="s">
        <v>90</v>
      </c>
      <c r="C57" s="90" t="s">
        <v>91</v>
      </c>
      <c r="D57" s="54" t="s">
        <v>50</v>
      </c>
      <c r="E57" s="54" t="s">
        <v>51</v>
      </c>
      <c r="F57" s="54" t="s">
        <v>89</v>
      </c>
      <c r="G57" s="102" t="s">
        <v>88</v>
      </c>
      <c r="H57" s="100" t="s">
        <v>80</v>
      </c>
      <c r="I57" s="2"/>
      <c r="J57" s="2"/>
      <c r="K57" s="2"/>
    </row>
    <row r="58" spans="1:11" ht="12.75">
      <c r="A58" s="52" t="s">
        <v>35</v>
      </c>
      <c r="B58" s="52" t="s">
        <v>31</v>
      </c>
      <c r="C58" s="91"/>
      <c r="D58" s="53">
        <v>3.6</v>
      </c>
      <c r="E58" s="53">
        <v>0.8</v>
      </c>
      <c r="F58" s="53">
        <f aca="true" t="shared" si="12" ref="F58:F63">(C58-D58)/E58</f>
        <v>-4.5</v>
      </c>
      <c r="G58" s="103">
        <f aca="true" t="shared" si="13" ref="G58:G63">NORMSDIST(F58)*100</f>
        <v>0.00033976731247300536</v>
      </c>
      <c r="H58" s="2"/>
      <c r="I58" s="2"/>
      <c r="J58" s="2"/>
      <c r="K58" s="2"/>
    </row>
    <row r="59" spans="1:11" ht="12.75">
      <c r="A59" s="52" t="s">
        <v>36</v>
      </c>
      <c r="B59" s="52" t="s">
        <v>31</v>
      </c>
      <c r="C59" s="91"/>
      <c r="D59" s="53">
        <v>8.2</v>
      </c>
      <c r="E59" s="53">
        <v>2.5</v>
      </c>
      <c r="F59" s="53">
        <f t="shared" si="12"/>
        <v>-3.28</v>
      </c>
      <c r="G59" s="103">
        <f t="shared" si="13"/>
        <v>0.05190354332069723</v>
      </c>
      <c r="H59" s="2"/>
      <c r="I59" s="2"/>
      <c r="J59" s="2"/>
      <c r="K59" s="2"/>
    </row>
    <row r="60" spans="1:11" ht="12.75">
      <c r="A60" s="55" t="s">
        <v>34</v>
      </c>
      <c r="B60" s="52" t="s">
        <v>32</v>
      </c>
      <c r="C60" s="91"/>
      <c r="D60" s="53">
        <v>32.6</v>
      </c>
      <c r="E60" s="53">
        <v>8.3</v>
      </c>
      <c r="F60" s="53">
        <f t="shared" si="12"/>
        <v>-3.927710843373494</v>
      </c>
      <c r="G60" s="103">
        <f t="shared" si="13"/>
        <v>0.004287911475624091</v>
      </c>
      <c r="H60" s="2"/>
      <c r="I60" s="2"/>
      <c r="J60" s="2"/>
      <c r="K60" s="2"/>
    </row>
    <row r="61" spans="1:7" s="62" customFormat="1" ht="12.75">
      <c r="A61" s="61" t="s">
        <v>53</v>
      </c>
      <c r="B61" s="61">
        <v>15</v>
      </c>
      <c r="C61" s="92"/>
      <c r="D61" s="63">
        <v>6.4</v>
      </c>
      <c r="E61" s="63">
        <v>1.7</v>
      </c>
      <c r="F61" s="63">
        <f t="shared" si="12"/>
        <v>-3.7647058823529416</v>
      </c>
      <c r="G61" s="103">
        <f t="shared" si="13"/>
        <v>0.008337261663421653</v>
      </c>
    </row>
    <row r="62" spans="1:11" ht="12.75">
      <c r="A62" s="55" t="s">
        <v>33</v>
      </c>
      <c r="B62" s="52" t="s">
        <v>31</v>
      </c>
      <c r="C62" s="91"/>
      <c r="D62" s="53">
        <v>5.6</v>
      </c>
      <c r="E62" s="53">
        <v>2.6</v>
      </c>
      <c r="F62" s="53">
        <f t="shared" si="12"/>
        <v>-2.1538461538461537</v>
      </c>
      <c r="G62" s="103">
        <f t="shared" si="13"/>
        <v>1.56261194284694</v>
      </c>
      <c r="H62" s="2"/>
      <c r="I62" s="2"/>
      <c r="J62" s="2"/>
      <c r="K62" s="2"/>
    </row>
    <row r="63" spans="1:11" ht="12.75">
      <c r="A63" s="55" t="s">
        <v>10</v>
      </c>
      <c r="B63" s="52" t="s">
        <v>31</v>
      </c>
      <c r="C63" s="91"/>
      <c r="D63" s="53">
        <v>11.5</v>
      </c>
      <c r="E63" s="57">
        <v>2.6</v>
      </c>
      <c r="F63" s="53">
        <f t="shared" si="12"/>
        <v>-4.423076923076923</v>
      </c>
      <c r="G63" s="103">
        <f t="shared" si="13"/>
        <v>0.00048652538396278384</v>
      </c>
      <c r="H63" s="2"/>
      <c r="I63" s="2"/>
      <c r="J63" s="2"/>
      <c r="K63" s="2"/>
    </row>
    <row r="65" spans="1:7" s="79" customFormat="1" ht="12.75">
      <c r="A65" s="77"/>
      <c r="B65" s="78"/>
      <c r="C65" s="77"/>
      <c r="D65" s="77"/>
      <c r="E65" s="77"/>
      <c r="F65" s="77"/>
      <c r="G65" s="96"/>
    </row>
    <row r="66" spans="1:11" s="79" customFormat="1" ht="15">
      <c r="A66" s="78"/>
      <c r="B66" s="78"/>
      <c r="C66" s="78"/>
      <c r="D66" s="77"/>
      <c r="E66" s="77"/>
      <c r="F66" s="77"/>
      <c r="G66" s="97"/>
      <c r="H66" s="80"/>
      <c r="I66" s="80"/>
      <c r="J66" s="80"/>
      <c r="K66" s="80"/>
    </row>
    <row r="67" spans="1:7" ht="18">
      <c r="A67" s="108" t="s">
        <v>87</v>
      </c>
      <c r="B67" s="109"/>
      <c r="C67" s="109"/>
      <c r="D67" s="109"/>
      <c r="E67" s="109"/>
      <c r="F67" s="109"/>
      <c r="G67" s="109"/>
    </row>
    <row r="68" spans="1:8" ht="26.25">
      <c r="A68" s="64" t="s">
        <v>37</v>
      </c>
      <c r="B68" s="54" t="s">
        <v>90</v>
      </c>
      <c r="C68" s="90" t="s">
        <v>91</v>
      </c>
      <c r="D68" s="54" t="s">
        <v>50</v>
      </c>
      <c r="E68" s="54" t="s">
        <v>51</v>
      </c>
      <c r="F68" s="54" t="s">
        <v>89</v>
      </c>
      <c r="G68" s="102" t="s">
        <v>88</v>
      </c>
      <c r="H68" s="100" t="s">
        <v>80</v>
      </c>
    </row>
    <row r="69" spans="1:7" ht="15">
      <c r="A69" s="52" t="s">
        <v>35</v>
      </c>
      <c r="B69" s="52" t="s">
        <v>31</v>
      </c>
      <c r="C69" s="91"/>
      <c r="D69" s="53">
        <v>8</v>
      </c>
      <c r="E69" s="53">
        <v>1.8</v>
      </c>
      <c r="F69" s="53">
        <f aca="true" t="shared" si="14" ref="F69:F74">(C69-D69)/E69</f>
        <v>-4.444444444444445</v>
      </c>
      <c r="G69" s="103">
        <f aca="true" t="shared" si="15" ref="G69:G74">NORMSDIST(F69)*100</f>
        <v>0.00044059637025891854</v>
      </c>
    </row>
    <row r="70" spans="1:7" ht="15">
      <c r="A70" s="52" t="s">
        <v>36</v>
      </c>
      <c r="B70" s="52" t="s">
        <v>31</v>
      </c>
      <c r="C70" s="91"/>
      <c r="D70" s="53">
        <v>13.3</v>
      </c>
      <c r="E70" s="53">
        <v>1.4</v>
      </c>
      <c r="F70" s="53">
        <f t="shared" si="14"/>
        <v>-9.500000000000002</v>
      </c>
      <c r="G70" s="103">
        <f t="shared" si="15"/>
        <v>1.0494515075362382E-19</v>
      </c>
    </row>
    <row r="71" spans="1:7" ht="15">
      <c r="A71" s="55" t="s">
        <v>34</v>
      </c>
      <c r="B71" s="52" t="s">
        <v>32</v>
      </c>
      <c r="C71" s="91"/>
      <c r="D71" s="53">
        <v>57.4</v>
      </c>
      <c r="E71" s="53">
        <v>5.9</v>
      </c>
      <c r="F71" s="53">
        <f t="shared" si="14"/>
        <v>-9.728813559322033</v>
      </c>
      <c r="G71" s="103">
        <f t="shared" si="15"/>
        <v>1.1361384445068541E-20</v>
      </c>
    </row>
    <row r="72" spans="1:7" ht="15">
      <c r="A72" s="61" t="s">
        <v>53</v>
      </c>
      <c r="B72" s="61">
        <v>15</v>
      </c>
      <c r="C72" s="92"/>
      <c r="D72" s="63">
        <v>12.1</v>
      </c>
      <c r="E72" s="63">
        <v>1.4</v>
      </c>
      <c r="F72" s="63">
        <f t="shared" si="14"/>
        <v>-8.642857142857142</v>
      </c>
      <c r="G72" s="103">
        <f t="shared" si="15"/>
        <v>2.741222634611071E-16</v>
      </c>
    </row>
    <row r="73" spans="1:7" ht="15">
      <c r="A73" s="55" t="s">
        <v>33</v>
      </c>
      <c r="B73" s="52" t="s">
        <v>31</v>
      </c>
      <c r="C73" s="91"/>
      <c r="D73" s="53">
        <v>11.8</v>
      </c>
      <c r="E73" s="53">
        <v>2.5</v>
      </c>
      <c r="F73" s="53">
        <f t="shared" si="14"/>
        <v>-4.720000000000001</v>
      </c>
      <c r="G73" s="103">
        <f t="shared" si="15"/>
        <v>0.0001179223216516391</v>
      </c>
    </row>
    <row r="74" spans="1:7" ht="15">
      <c r="A74" s="55" t="s">
        <v>10</v>
      </c>
      <c r="B74" s="52" t="s">
        <v>31</v>
      </c>
      <c r="C74" s="91"/>
      <c r="D74" s="53">
        <v>13.6</v>
      </c>
      <c r="E74" s="53">
        <v>2.1</v>
      </c>
      <c r="F74" s="53">
        <f t="shared" si="14"/>
        <v>-6.476190476190475</v>
      </c>
      <c r="G74" s="103">
        <f t="shared" si="15"/>
        <v>4.703364397573455E-09</v>
      </c>
    </row>
    <row r="75" ht="15">
      <c r="C75" s="67"/>
    </row>
    <row r="76" spans="1:8" ht="26.25">
      <c r="A76" s="64" t="s">
        <v>38</v>
      </c>
      <c r="B76" s="54" t="s">
        <v>90</v>
      </c>
      <c r="C76" s="90" t="s">
        <v>91</v>
      </c>
      <c r="D76" s="54" t="s">
        <v>50</v>
      </c>
      <c r="E76" s="54" t="s">
        <v>51</v>
      </c>
      <c r="F76" s="54" t="s">
        <v>89</v>
      </c>
      <c r="G76" s="102" t="s">
        <v>88</v>
      </c>
      <c r="H76" s="100" t="s">
        <v>80</v>
      </c>
    </row>
    <row r="77" spans="1:7" ht="15">
      <c r="A77" s="52" t="s">
        <v>35</v>
      </c>
      <c r="B77" s="52" t="s">
        <v>31</v>
      </c>
      <c r="C77" s="91"/>
      <c r="D77" s="53">
        <v>7.2</v>
      </c>
      <c r="E77" s="53">
        <v>1.6</v>
      </c>
      <c r="F77" s="53">
        <f aca="true" t="shared" si="16" ref="F77:F82">(C77-D77)/E77</f>
        <v>-4.5</v>
      </c>
      <c r="G77" s="103">
        <f aca="true" t="shared" si="17" ref="G77:G82">NORMSDIST(F77)*100</f>
        <v>0.00033976731247300536</v>
      </c>
    </row>
    <row r="78" spans="1:7" ht="15">
      <c r="A78" s="52" t="s">
        <v>36</v>
      </c>
      <c r="B78" s="52" t="s">
        <v>31</v>
      </c>
      <c r="C78" s="91"/>
      <c r="D78" s="53">
        <v>12.3</v>
      </c>
      <c r="E78" s="53">
        <v>2.2</v>
      </c>
      <c r="F78" s="53">
        <f t="shared" si="16"/>
        <v>-5.590909090909091</v>
      </c>
      <c r="G78" s="103">
        <f t="shared" si="17"/>
        <v>1.1294191419693665E-06</v>
      </c>
    </row>
    <row r="79" spans="1:7" ht="15">
      <c r="A79" s="55" t="s">
        <v>34</v>
      </c>
      <c r="B79" s="52" t="s">
        <v>32</v>
      </c>
      <c r="C79" s="91"/>
      <c r="D79" s="53">
        <v>52.3</v>
      </c>
      <c r="E79" s="53">
        <v>8</v>
      </c>
      <c r="F79" s="53">
        <f t="shared" si="16"/>
        <v>-6.5375</v>
      </c>
      <c r="G79" s="103">
        <f t="shared" si="17"/>
        <v>3.1277822514842226E-09</v>
      </c>
    </row>
    <row r="80" spans="1:7" ht="15">
      <c r="A80" s="61" t="s">
        <v>53</v>
      </c>
      <c r="B80" s="61">
        <v>15</v>
      </c>
      <c r="C80" s="92"/>
      <c r="D80" s="63">
        <v>11.2</v>
      </c>
      <c r="E80" s="63">
        <v>2.5</v>
      </c>
      <c r="F80" s="63">
        <f t="shared" si="16"/>
        <v>-4.4799999999999995</v>
      </c>
      <c r="G80" s="103">
        <f t="shared" si="17"/>
        <v>0.0003732151974356057</v>
      </c>
    </row>
    <row r="81" spans="1:7" ht="15">
      <c r="A81" s="55" t="s">
        <v>33</v>
      </c>
      <c r="B81" s="52" t="s">
        <v>31</v>
      </c>
      <c r="C81" s="91"/>
      <c r="D81" s="53">
        <v>11.1</v>
      </c>
      <c r="E81" s="53">
        <v>2.7</v>
      </c>
      <c r="F81" s="53">
        <f t="shared" si="16"/>
        <v>-4.111111111111111</v>
      </c>
      <c r="G81" s="103">
        <f t="shared" si="17"/>
        <v>0.001968798218158445</v>
      </c>
    </row>
    <row r="82" spans="1:7" ht="15">
      <c r="A82" s="55" t="s">
        <v>10</v>
      </c>
      <c r="B82" s="52" t="s">
        <v>31</v>
      </c>
      <c r="C82" s="91"/>
      <c r="D82" s="53">
        <v>13.5</v>
      </c>
      <c r="E82" s="53">
        <v>1.6</v>
      </c>
      <c r="F82" s="53">
        <f t="shared" si="16"/>
        <v>-8.4375</v>
      </c>
      <c r="G82" s="103">
        <f t="shared" si="17"/>
        <v>1.620985608405761E-15</v>
      </c>
    </row>
    <row r="84" spans="1:8" ht="26.25">
      <c r="A84" s="64" t="s">
        <v>39</v>
      </c>
      <c r="B84" s="54" t="s">
        <v>90</v>
      </c>
      <c r="C84" s="90" t="s">
        <v>91</v>
      </c>
      <c r="D84" s="54" t="s">
        <v>50</v>
      </c>
      <c r="E84" s="54" t="s">
        <v>51</v>
      </c>
      <c r="F84" s="54" t="s">
        <v>89</v>
      </c>
      <c r="G84" s="102" t="s">
        <v>88</v>
      </c>
      <c r="H84" s="100" t="s">
        <v>80</v>
      </c>
    </row>
    <row r="85" spans="1:7" ht="15">
      <c r="A85" s="52" t="s">
        <v>35</v>
      </c>
      <c r="B85" s="52" t="s">
        <v>31</v>
      </c>
      <c r="C85" s="91"/>
      <c r="D85" s="53">
        <v>7.3</v>
      </c>
      <c r="E85" s="53">
        <v>1.9</v>
      </c>
      <c r="F85" s="53">
        <f aca="true" t="shared" si="18" ref="F85:F90">(C85-D85)/E85</f>
        <v>-3.8421052631578947</v>
      </c>
      <c r="G85" s="103">
        <f aca="true" t="shared" si="19" ref="G85:G90">NORMSDIST(F85)*100</f>
        <v>0.006099174861408675</v>
      </c>
    </row>
    <row r="86" spans="1:7" ht="15">
      <c r="A86" s="52" t="s">
        <v>36</v>
      </c>
      <c r="B86" s="52" t="s">
        <v>31</v>
      </c>
      <c r="C86" s="91"/>
      <c r="D86" s="53">
        <v>12.4</v>
      </c>
      <c r="E86" s="53">
        <v>2</v>
      </c>
      <c r="F86" s="53">
        <f t="shared" si="18"/>
        <v>-6.2</v>
      </c>
      <c r="G86" s="103">
        <f t="shared" si="19"/>
        <v>2.823158037043267E-08</v>
      </c>
    </row>
    <row r="87" spans="1:7" ht="15">
      <c r="A87" s="55" t="s">
        <v>34</v>
      </c>
      <c r="B87" s="52" t="s">
        <v>32</v>
      </c>
      <c r="C87" s="91"/>
      <c r="D87" s="53">
        <v>53.6</v>
      </c>
      <c r="E87" s="53">
        <v>8.3</v>
      </c>
      <c r="F87" s="53">
        <f t="shared" si="18"/>
        <v>-6.457831325301204</v>
      </c>
      <c r="G87" s="103">
        <f t="shared" si="19"/>
        <v>5.310701422091891E-09</v>
      </c>
    </row>
    <row r="88" spans="1:7" ht="15">
      <c r="A88" s="61" t="s">
        <v>53</v>
      </c>
      <c r="B88" s="61">
        <v>15</v>
      </c>
      <c r="C88" s="92"/>
      <c r="D88" s="63">
        <v>11.4</v>
      </c>
      <c r="E88" s="63">
        <v>2.4</v>
      </c>
      <c r="F88" s="63">
        <f t="shared" si="18"/>
        <v>-4.75</v>
      </c>
      <c r="G88" s="103">
        <f t="shared" si="19"/>
        <v>0.00010170832425687033</v>
      </c>
    </row>
    <row r="89" spans="1:7" ht="15">
      <c r="A89" s="55" t="s">
        <v>33</v>
      </c>
      <c r="B89" s="52" t="s">
        <v>31</v>
      </c>
      <c r="C89" s="91"/>
      <c r="D89" s="53">
        <v>11.2</v>
      </c>
      <c r="E89" s="53">
        <v>2.8</v>
      </c>
      <c r="F89" s="53">
        <f t="shared" si="18"/>
        <v>-4</v>
      </c>
      <c r="G89" s="103">
        <f t="shared" si="19"/>
        <v>0.0031671241833119857</v>
      </c>
    </row>
    <row r="90" spans="1:7" ht="15">
      <c r="A90" s="55" t="s">
        <v>10</v>
      </c>
      <c r="B90" s="52" t="s">
        <v>31</v>
      </c>
      <c r="C90" s="91"/>
      <c r="D90" s="53">
        <v>13.6</v>
      </c>
      <c r="E90" s="57">
        <v>1.9</v>
      </c>
      <c r="F90" s="53">
        <f t="shared" si="18"/>
        <v>-7.157894736842105</v>
      </c>
      <c r="G90" s="103">
        <f t="shared" si="19"/>
        <v>4.09627105040149E-11</v>
      </c>
    </row>
    <row r="91" spans="1:6" ht="15">
      <c r="A91" s="50"/>
      <c r="B91" s="50"/>
      <c r="C91" s="68"/>
      <c r="D91" s="51"/>
      <c r="E91" s="51"/>
      <c r="F91" s="51"/>
    </row>
    <row r="93" spans="1:8" ht="26.25">
      <c r="A93" s="64" t="s">
        <v>41</v>
      </c>
      <c r="B93" s="54" t="s">
        <v>90</v>
      </c>
      <c r="C93" s="90" t="s">
        <v>91</v>
      </c>
      <c r="D93" s="54" t="s">
        <v>50</v>
      </c>
      <c r="E93" s="54" t="s">
        <v>51</v>
      </c>
      <c r="F93" s="54" t="s">
        <v>89</v>
      </c>
      <c r="G93" s="102" t="s">
        <v>88</v>
      </c>
      <c r="H93" s="100" t="s">
        <v>80</v>
      </c>
    </row>
    <row r="94" spans="1:7" ht="15">
      <c r="A94" s="52" t="s">
        <v>35</v>
      </c>
      <c r="B94" s="52" t="s">
        <v>31</v>
      </c>
      <c r="C94" s="91"/>
      <c r="D94" s="53">
        <v>6.6</v>
      </c>
      <c r="E94" s="53">
        <v>1.5</v>
      </c>
      <c r="F94" s="53">
        <f aca="true" t="shared" si="20" ref="F94:F99">(C94-D94)/E94</f>
        <v>-4.3999999999999995</v>
      </c>
      <c r="G94" s="103">
        <f aca="true" t="shared" si="21" ref="G94:G99">NORMSDIST(F94)*100</f>
        <v>0.000541254390770387</v>
      </c>
    </row>
    <row r="95" spans="1:7" ht="15">
      <c r="A95" s="52" t="s">
        <v>36</v>
      </c>
      <c r="B95" s="52" t="s">
        <v>31</v>
      </c>
      <c r="C95" s="91"/>
      <c r="D95" s="53">
        <v>12.4</v>
      </c>
      <c r="E95" s="53">
        <v>1.6</v>
      </c>
      <c r="F95" s="53">
        <f t="shared" si="20"/>
        <v>-7.75</v>
      </c>
      <c r="G95" s="103">
        <f t="shared" si="21"/>
        <v>4.594627435778563E-13</v>
      </c>
    </row>
    <row r="96" spans="1:7" ht="15">
      <c r="A96" s="55" t="s">
        <v>34</v>
      </c>
      <c r="B96" s="52" t="s">
        <v>32</v>
      </c>
      <c r="C96" s="91"/>
      <c r="D96" s="53">
        <v>50.6</v>
      </c>
      <c r="E96" s="53">
        <v>7.1</v>
      </c>
      <c r="F96" s="53">
        <f t="shared" si="20"/>
        <v>-7.126760563380282</v>
      </c>
      <c r="G96" s="103">
        <f t="shared" si="21"/>
        <v>5.1379308094399663E-11</v>
      </c>
    </row>
    <row r="97" spans="1:7" ht="15">
      <c r="A97" s="61" t="s">
        <v>53</v>
      </c>
      <c r="B97" s="61">
        <v>15</v>
      </c>
      <c r="C97" s="92"/>
      <c r="D97" s="63">
        <v>10.4</v>
      </c>
      <c r="E97" s="63">
        <v>2.7</v>
      </c>
      <c r="F97" s="63">
        <f t="shared" si="20"/>
        <v>-3.8518518518518516</v>
      </c>
      <c r="G97" s="103">
        <f t="shared" si="21"/>
        <v>0.0058613969991680856</v>
      </c>
    </row>
    <row r="98" spans="1:7" ht="15">
      <c r="A98" s="55" t="s">
        <v>33</v>
      </c>
      <c r="B98" s="52" t="s">
        <v>31</v>
      </c>
      <c r="C98" s="91"/>
      <c r="D98" s="53">
        <v>10.6</v>
      </c>
      <c r="E98" s="53">
        <v>2.5</v>
      </c>
      <c r="F98" s="53">
        <f t="shared" si="20"/>
        <v>-4.24</v>
      </c>
      <c r="G98" s="103">
        <f t="shared" si="21"/>
        <v>0.0011175989332120528</v>
      </c>
    </row>
    <row r="99" spans="1:7" ht="15">
      <c r="A99" s="55" t="s">
        <v>10</v>
      </c>
      <c r="B99" s="52" t="s">
        <v>31</v>
      </c>
      <c r="C99" s="91"/>
      <c r="D99" s="53">
        <v>13</v>
      </c>
      <c r="E99" s="57">
        <v>2.2</v>
      </c>
      <c r="F99" s="53">
        <f t="shared" si="20"/>
        <v>-5.909090909090908</v>
      </c>
      <c r="G99" s="103">
        <f t="shared" si="21"/>
        <v>1.7200041644923936E-07</v>
      </c>
    </row>
    <row r="101" spans="1:8" ht="26.25">
      <c r="A101" s="64" t="s">
        <v>40</v>
      </c>
      <c r="B101" s="54" t="s">
        <v>90</v>
      </c>
      <c r="C101" s="90" t="s">
        <v>91</v>
      </c>
      <c r="D101" s="54" t="s">
        <v>50</v>
      </c>
      <c r="E101" s="54" t="s">
        <v>51</v>
      </c>
      <c r="F101" s="54" t="s">
        <v>89</v>
      </c>
      <c r="G101" s="102" t="s">
        <v>88</v>
      </c>
      <c r="H101" s="100" t="s">
        <v>80</v>
      </c>
    </row>
    <row r="102" spans="1:7" ht="15">
      <c r="A102" s="52" t="s">
        <v>35</v>
      </c>
      <c r="B102" s="52" t="s">
        <v>31</v>
      </c>
      <c r="C102" s="91"/>
      <c r="D102" s="53">
        <v>6.3</v>
      </c>
      <c r="E102" s="53">
        <v>2</v>
      </c>
      <c r="F102" s="53">
        <f aca="true" t="shared" si="22" ref="F102:F107">(C102-D102)/E102</f>
        <v>-3.15</v>
      </c>
      <c r="G102" s="103">
        <f aca="true" t="shared" si="23" ref="G102:G107">NORMSDIST(F102)*100</f>
        <v>0.08163523128285617</v>
      </c>
    </row>
    <row r="103" spans="1:7" ht="15">
      <c r="A103" s="52" t="s">
        <v>36</v>
      </c>
      <c r="B103" s="52" t="s">
        <v>31</v>
      </c>
      <c r="C103" s="91"/>
      <c r="D103" s="53">
        <v>11.8</v>
      </c>
      <c r="E103" s="53">
        <v>2</v>
      </c>
      <c r="F103" s="53">
        <f t="shared" si="22"/>
        <v>-5.9</v>
      </c>
      <c r="G103" s="103">
        <f t="shared" si="23"/>
        <v>1.8175078630994231E-07</v>
      </c>
    </row>
    <row r="104" spans="1:7" ht="15">
      <c r="A104" s="55" t="s">
        <v>34</v>
      </c>
      <c r="B104" s="52" t="s">
        <v>32</v>
      </c>
      <c r="C104" s="91"/>
      <c r="D104" s="53">
        <v>48.5</v>
      </c>
      <c r="E104" s="53">
        <v>8.4</v>
      </c>
      <c r="F104" s="53">
        <f t="shared" si="22"/>
        <v>-5.773809523809524</v>
      </c>
      <c r="G104" s="103">
        <f t="shared" si="23"/>
        <v>3.8749520904713345E-07</v>
      </c>
    </row>
    <row r="105" spans="1:7" ht="15">
      <c r="A105" s="61" t="s">
        <v>53</v>
      </c>
      <c r="B105" s="61">
        <v>15</v>
      </c>
      <c r="C105" s="92"/>
      <c r="D105" s="63">
        <v>10</v>
      </c>
      <c r="E105" s="63">
        <v>3.4</v>
      </c>
      <c r="F105" s="63">
        <f t="shared" si="22"/>
        <v>-2.9411764705882355</v>
      </c>
      <c r="G105" s="103">
        <f t="shared" si="23"/>
        <v>0.16348410063468408</v>
      </c>
    </row>
    <row r="106" spans="1:7" ht="15">
      <c r="A106" s="55" t="s">
        <v>33</v>
      </c>
      <c r="B106" s="52" t="s">
        <v>31</v>
      </c>
      <c r="C106" s="91"/>
      <c r="D106" s="53">
        <v>10</v>
      </c>
      <c r="E106" s="53">
        <v>3.4</v>
      </c>
      <c r="F106" s="53">
        <f t="shared" si="22"/>
        <v>-2.9411764705882355</v>
      </c>
      <c r="G106" s="103">
        <f t="shared" si="23"/>
        <v>0.16348410063468408</v>
      </c>
    </row>
    <row r="107" spans="1:7" ht="15">
      <c r="A107" s="55" t="s">
        <v>10</v>
      </c>
      <c r="B107" s="52" t="s">
        <v>31</v>
      </c>
      <c r="C107" s="91"/>
      <c r="D107" s="53">
        <v>12.1</v>
      </c>
      <c r="E107" s="57">
        <v>2.7</v>
      </c>
      <c r="F107" s="53">
        <f t="shared" si="22"/>
        <v>-4.481481481481481</v>
      </c>
      <c r="G107" s="103">
        <f t="shared" si="23"/>
        <v>0.00037063332984937024</v>
      </c>
    </row>
    <row r="109" spans="1:8" ht="26.25">
      <c r="A109" s="64" t="s">
        <v>42</v>
      </c>
      <c r="B109" s="54" t="s">
        <v>90</v>
      </c>
      <c r="C109" s="90" t="s">
        <v>91</v>
      </c>
      <c r="D109" s="54" t="s">
        <v>50</v>
      </c>
      <c r="E109" s="54" t="s">
        <v>51</v>
      </c>
      <c r="F109" s="54" t="s">
        <v>89</v>
      </c>
      <c r="G109" s="102" t="s">
        <v>88</v>
      </c>
      <c r="H109" s="100" t="s">
        <v>80</v>
      </c>
    </row>
    <row r="110" spans="1:7" ht="15">
      <c r="A110" s="52" t="s">
        <v>35</v>
      </c>
      <c r="B110" s="52" t="s">
        <v>31</v>
      </c>
      <c r="C110" s="91"/>
      <c r="D110" s="53">
        <v>6.3</v>
      </c>
      <c r="E110" s="53">
        <v>2.1</v>
      </c>
      <c r="F110" s="53">
        <f aca="true" t="shared" si="24" ref="F110:F115">(C110-D110)/E110</f>
        <v>-3</v>
      </c>
      <c r="G110" s="103">
        <f aca="true" t="shared" si="25" ref="G110:G115">NORMSDIST(F110)*100</f>
        <v>0.13498980316300932</v>
      </c>
    </row>
    <row r="111" spans="1:7" ht="15">
      <c r="A111" s="52" t="s">
        <v>36</v>
      </c>
      <c r="B111" s="52" t="s">
        <v>31</v>
      </c>
      <c r="C111" s="91"/>
      <c r="D111" s="53">
        <v>11.9</v>
      </c>
      <c r="E111" s="53">
        <v>1.6</v>
      </c>
      <c r="F111" s="53">
        <f t="shared" si="24"/>
        <v>-7.4375</v>
      </c>
      <c r="G111" s="103">
        <f t="shared" si="25"/>
        <v>5.1304291842786335E-12</v>
      </c>
    </row>
    <row r="112" spans="1:7" ht="15">
      <c r="A112" s="55" t="s">
        <v>34</v>
      </c>
      <c r="B112" s="52" t="s">
        <v>32</v>
      </c>
      <c r="C112" s="91"/>
      <c r="D112" s="53">
        <v>49.4</v>
      </c>
      <c r="E112" s="53">
        <v>7.5</v>
      </c>
      <c r="F112" s="53">
        <f t="shared" si="24"/>
        <v>-6.586666666666667</v>
      </c>
      <c r="G112" s="103">
        <f t="shared" si="25"/>
        <v>2.2490528877935508E-09</v>
      </c>
    </row>
    <row r="113" spans="1:7" ht="15">
      <c r="A113" s="61" t="s">
        <v>53</v>
      </c>
      <c r="B113" s="61">
        <v>15</v>
      </c>
      <c r="C113" s="92"/>
      <c r="D113" s="63">
        <v>9.4</v>
      </c>
      <c r="E113" s="63">
        <v>2.3</v>
      </c>
      <c r="F113" s="63">
        <f t="shared" si="24"/>
        <v>-4.086956521739131</v>
      </c>
      <c r="G113" s="103">
        <f t="shared" si="25"/>
        <v>0.002185344939262846</v>
      </c>
    </row>
    <row r="114" spans="1:7" ht="15">
      <c r="A114" s="55" t="s">
        <v>33</v>
      </c>
      <c r="B114" s="52" t="s">
        <v>31</v>
      </c>
      <c r="C114" s="91"/>
      <c r="D114" s="53">
        <v>10.2</v>
      </c>
      <c r="E114" s="53">
        <v>2.5</v>
      </c>
      <c r="F114" s="53">
        <f t="shared" si="24"/>
        <v>-4.08</v>
      </c>
      <c r="G114" s="103">
        <f t="shared" si="25"/>
        <v>0.002251785038852539</v>
      </c>
    </row>
    <row r="115" spans="1:7" ht="15">
      <c r="A115" s="55" t="s">
        <v>10</v>
      </c>
      <c r="B115" s="52" t="s">
        <v>31</v>
      </c>
      <c r="C115" s="91"/>
      <c r="D115" s="53">
        <v>11.3</v>
      </c>
      <c r="E115" s="57">
        <v>2.8</v>
      </c>
      <c r="F115" s="53">
        <f t="shared" si="24"/>
        <v>-4.0357142857142865</v>
      </c>
      <c r="G115" s="103">
        <f t="shared" si="25"/>
        <v>0.0027218214675563557</v>
      </c>
    </row>
    <row r="117" spans="1:9" ht="26.25">
      <c r="A117" s="64" t="s">
        <v>43</v>
      </c>
      <c r="B117" s="54" t="s">
        <v>90</v>
      </c>
      <c r="C117" s="90" t="s">
        <v>91</v>
      </c>
      <c r="D117" s="54" t="s">
        <v>50</v>
      </c>
      <c r="E117" s="54" t="s">
        <v>51</v>
      </c>
      <c r="F117" s="54" t="s">
        <v>89</v>
      </c>
      <c r="G117" s="102" t="s">
        <v>88</v>
      </c>
      <c r="H117" s="100" t="s">
        <v>80</v>
      </c>
      <c r="I117" s="81"/>
    </row>
    <row r="118" spans="1:7" ht="15">
      <c r="A118" s="52" t="s">
        <v>35</v>
      </c>
      <c r="B118" s="52" t="s">
        <v>31</v>
      </c>
      <c r="C118" s="91"/>
      <c r="D118" s="53">
        <v>5.6</v>
      </c>
      <c r="E118" s="53">
        <v>1.4</v>
      </c>
      <c r="F118" s="53">
        <f aca="true" t="shared" si="26" ref="F118:F123">(C118-D118)/E118</f>
        <v>-4</v>
      </c>
      <c r="G118" s="103">
        <f aca="true" t="shared" si="27" ref="G118:G123">NORMSDIST(F118)*100</f>
        <v>0.0031671241833119857</v>
      </c>
    </row>
    <row r="119" spans="1:7" ht="15">
      <c r="A119" s="52" t="s">
        <v>36</v>
      </c>
      <c r="B119" s="52" t="s">
        <v>31</v>
      </c>
      <c r="C119" s="91"/>
      <c r="D119" s="53">
        <v>10.1</v>
      </c>
      <c r="E119" s="53">
        <v>1.2</v>
      </c>
      <c r="F119" s="53">
        <f t="shared" si="26"/>
        <v>-8.416666666666666</v>
      </c>
      <c r="G119" s="103">
        <f t="shared" si="27"/>
        <v>1.936738971729021E-15</v>
      </c>
    </row>
    <row r="120" spans="1:7" ht="15">
      <c r="A120" s="55" t="s">
        <v>34</v>
      </c>
      <c r="B120" s="52" t="s">
        <v>32</v>
      </c>
      <c r="C120" s="91"/>
      <c r="D120" s="53">
        <v>41.6</v>
      </c>
      <c r="E120" s="53">
        <v>6.6</v>
      </c>
      <c r="F120" s="53">
        <f t="shared" si="26"/>
        <v>-6.303030303030304</v>
      </c>
      <c r="G120" s="103">
        <f t="shared" si="27"/>
        <v>1.459408981479493E-08</v>
      </c>
    </row>
    <row r="121" spans="1:7" ht="15">
      <c r="A121" s="61" t="s">
        <v>53</v>
      </c>
      <c r="B121" s="61">
        <v>15</v>
      </c>
      <c r="C121" s="92"/>
      <c r="D121" s="63">
        <v>7.8</v>
      </c>
      <c r="E121" s="63">
        <v>1.8</v>
      </c>
      <c r="F121" s="63">
        <f t="shared" si="26"/>
        <v>-4.333333333333333</v>
      </c>
      <c r="G121" s="103">
        <f t="shared" si="27"/>
        <v>0.000734342383689469</v>
      </c>
    </row>
    <row r="122" spans="1:7" ht="15">
      <c r="A122" s="55" t="s">
        <v>33</v>
      </c>
      <c r="B122" s="52" t="s">
        <v>31</v>
      </c>
      <c r="C122" s="91"/>
      <c r="D122" s="53">
        <v>8.3</v>
      </c>
      <c r="E122" s="53">
        <v>2.1</v>
      </c>
      <c r="F122" s="53">
        <f t="shared" si="26"/>
        <v>-3.9523809523809526</v>
      </c>
      <c r="G122" s="103">
        <f t="shared" si="27"/>
        <v>0.003868871335305802</v>
      </c>
    </row>
    <row r="123" spans="1:7" ht="15">
      <c r="A123" s="55" t="s">
        <v>10</v>
      </c>
      <c r="B123" s="52" t="s">
        <v>31</v>
      </c>
      <c r="C123" s="91"/>
      <c r="D123" s="53">
        <v>13.6</v>
      </c>
      <c r="E123" s="57">
        <v>2</v>
      </c>
      <c r="F123" s="53">
        <f t="shared" si="26"/>
        <v>-6.8</v>
      </c>
      <c r="G123" s="103">
        <f t="shared" si="27"/>
        <v>5.230957544144582E-10</v>
      </c>
    </row>
    <row r="125" spans="1:7" s="58" customFormat="1" ht="18">
      <c r="A125" s="107" t="s">
        <v>76</v>
      </c>
      <c r="B125" s="107"/>
      <c r="C125" s="107"/>
      <c r="D125" s="107"/>
      <c r="E125" s="107"/>
      <c r="F125" s="107"/>
      <c r="G125" s="99"/>
    </row>
    <row r="126" spans="1:7" s="58" customFormat="1" ht="18">
      <c r="A126" s="83"/>
      <c r="B126" s="132" t="s">
        <v>78</v>
      </c>
      <c r="C126" s="133"/>
      <c r="D126" s="133"/>
      <c r="E126" s="134"/>
      <c r="F126" s="83"/>
      <c r="G126" s="99"/>
    </row>
    <row r="127" spans="1:11" ht="25.5">
      <c r="A127" s="69"/>
      <c r="B127" s="74">
        <v>0</v>
      </c>
      <c r="C127" s="82">
        <v>1</v>
      </c>
      <c r="D127" s="82">
        <v>2</v>
      </c>
      <c r="E127" s="82">
        <v>3</v>
      </c>
      <c r="F127" s="86" t="s">
        <v>74</v>
      </c>
      <c r="G127" s="94"/>
      <c r="H127" s="2"/>
      <c r="I127" s="2"/>
      <c r="J127" s="2"/>
      <c r="K127" s="2"/>
    </row>
    <row r="128" spans="1:11" ht="42.75" customHeight="1">
      <c r="A128" s="70" t="s">
        <v>81</v>
      </c>
      <c r="B128" s="71" t="s">
        <v>56</v>
      </c>
      <c r="C128" s="71" t="s">
        <v>52</v>
      </c>
      <c r="D128" s="72" t="s">
        <v>57</v>
      </c>
      <c r="E128" s="72" t="s">
        <v>58</v>
      </c>
      <c r="F128" s="87"/>
      <c r="G128" s="94"/>
      <c r="H128" s="2"/>
      <c r="I128" s="2"/>
      <c r="J128" s="2"/>
      <c r="K128" s="2"/>
    </row>
    <row r="129" spans="1:11" ht="51.75" customHeight="1">
      <c r="A129" s="70" t="s">
        <v>82</v>
      </c>
      <c r="B129" s="71" t="s">
        <v>59</v>
      </c>
      <c r="C129" s="72" t="s">
        <v>60</v>
      </c>
      <c r="D129" s="72">
        <v>0</v>
      </c>
      <c r="E129" s="72" t="s">
        <v>61</v>
      </c>
      <c r="F129" s="87"/>
      <c r="G129" s="94"/>
      <c r="H129" s="2"/>
      <c r="I129" s="2"/>
      <c r="J129" s="2"/>
      <c r="K129" s="2"/>
    </row>
    <row r="130" spans="1:11" ht="30.75" customHeight="1">
      <c r="A130" s="70" t="s">
        <v>83</v>
      </c>
      <c r="B130" s="71" t="s">
        <v>62</v>
      </c>
      <c r="C130" s="76">
        <v>3</v>
      </c>
      <c r="D130" s="72">
        <v>4</v>
      </c>
      <c r="E130" s="72">
        <v>0.5</v>
      </c>
      <c r="F130" s="87"/>
      <c r="G130" s="94"/>
      <c r="H130" s="2"/>
      <c r="I130" s="2"/>
      <c r="J130" s="2"/>
      <c r="K130" s="2"/>
    </row>
    <row r="131" spans="1:11" ht="30.75" customHeight="1">
      <c r="A131" s="70" t="s">
        <v>84</v>
      </c>
      <c r="B131" s="71" t="s">
        <v>62</v>
      </c>
      <c r="C131" s="72" t="s">
        <v>63</v>
      </c>
      <c r="D131" s="72">
        <v>3</v>
      </c>
      <c r="E131" s="72" t="s">
        <v>59</v>
      </c>
      <c r="F131" s="87"/>
      <c r="G131" s="94"/>
      <c r="H131" s="2"/>
      <c r="I131" s="2"/>
      <c r="J131" s="2"/>
      <c r="K131" s="2"/>
    </row>
    <row r="132" spans="1:11" ht="82.5" customHeight="1">
      <c r="A132" s="70" t="s">
        <v>85</v>
      </c>
      <c r="B132" s="71" t="s">
        <v>62</v>
      </c>
      <c r="C132" s="72" t="s">
        <v>64</v>
      </c>
      <c r="D132" s="72" t="s">
        <v>73</v>
      </c>
      <c r="E132" s="72" t="s">
        <v>65</v>
      </c>
      <c r="F132" s="87"/>
      <c r="G132" s="94"/>
      <c r="H132" s="2"/>
      <c r="I132" s="2"/>
      <c r="J132" s="2"/>
      <c r="K132" s="2"/>
    </row>
    <row r="133" spans="1:11" ht="30.75" customHeight="1">
      <c r="A133" s="70" t="s">
        <v>54</v>
      </c>
      <c r="B133" s="71" t="s">
        <v>66</v>
      </c>
      <c r="C133" s="72" t="s">
        <v>67</v>
      </c>
      <c r="D133" s="72" t="s">
        <v>72</v>
      </c>
      <c r="E133" s="72" t="s">
        <v>65</v>
      </c>
      <c r="F133" s="87"/>
      <c r="G133" s="94"/>
      <c r="H133" s="2"/>
      <c r="I133" s="2"/>
      <c r="J133" s="2"/>
      <c r="K133" s="2"/>
    </row>
    <row r="134" spans="1:11" ht="42" customHeight="1" thickBot="1">
      <c r="A134" s="70" t="s">
        <v>55</v>
      </c>
      <c r="B134" s="71" t="s">
        <v>68</v>
      </c>
      <c r="C134" s="72" t="s">
        <v>69</v>
      </c>
      <c r="D134" s="72" t="s">
        <v>71</v>
      </c>
      <c r="E134" s="72" t="s">
        <v>70</v>
      </c>
      <c r="F134" s="88"/>
      <c r="G134" s="94"/>
      <c r="H134" s="2"/>
      <c r="I134" s="2"/>
      <c r="J134" s="2"/>
      <c r="K134" s="2"/>
    </row>
    <row r="135" spans="1:11" ht="16.5" thickBot="1">
      <c r="A135" s="75" t="s">
        <v>75</v>
      </c>
      <c r="B135" s="71"/>
      <c r="C135" s="72"/>
      <c r="D135" s="72"/>
      <c r="E135" s="73"/>
      <c r="F135" s="89">
        <f>SUM(F128:F134)</f>
        <v>0</v>
      </c>
      <c r="G135" s="94"/>
      <c r="H135" s="2"/>
      <c r="I135" s="2"/>
      <c r="J135" s="2"/>
      <c r="K135" s="2"/>
    </row>
  </sheetData>
  <sheetProtection/>
  <mergeCells count="6">
    <mergeCell ref="B126:E126"/>
    <mergeCell ref="A1:H1"/>
    <mergeCell ref="B3:H3"/>
    <mergeCell ref="A7:G7"/>
    <mergeCell ref="A125:F125"/>
    <mergeCell ref="A67:G67"/>
  </mergeCells>
  <hyperlinks>
    <hyperlink ref="B4" location="'%ile Calculator for any Norms'!A14" display="16-19"/>
    <hyperlink ref="C4" location="'%ile Calculator for any Norms'!A22" display="20-29"/>
    <hyperlink ref="D4" location="'%ile Calculator for any Norms'!A30" display="30-39"/>
    <hyperlink ref="E4" location="'%ile Calculator for any Norms'!A39" display="40-49"/>
    <hyperlink ref="F4" location="'%ile Calculator for any Norms'!A47" display="50-59"/>
    <hyperlink ref="H4" location="'%ile Calculator for any Norms'!A63" display="70+"/>
    <hyperlink ref="H8" location="'%ile Calculator for any Norms'!A132" display="Exaggeration Index"/>
    <hyperlink ref="G4" location="'%ile Calculator for any Norms'!A55" display="60-69"/>
    <hyperlink ref="B5" location="'%ile Calculator for any Norms'!A75" display="16-19"/>
    <hyperlink ref="C5" location="'%ile Calculator for any Norms'!A82" display="20-29"/>
    <hyperlink ref="D5" location="'%ile Calculator for any Norms'!A90" display="30-39"/>
    <hyperlink ref="E5" location="'%ile Calculator for any Norms'!A99" display="40-40"/>
    <hyperlink ref="F5" location="'%ile Calculator for any Norms'!A107" display="50-59"/>
    <hyperlink ref="G5" location="'%ile Calculator for any Norms'!A115" display="60-69"/>
    <hyperlink ref="H5" location="'%ile Calculator for any Norms'!A123" display="70+"/>
    <hyperlink ref="H33" location="'%ile Calculator for any Norms'!A132" display="Exaggeration Index"/>
    <hyperlink ref="H24" location="'%ile Calculator for any Norms'!A132" display="Exaggeration Index"/>
    <hyperlink ref="H16" location="'%ile Calculator for any Norms'!A132" display="Exaggeration Index"/>
    <hyperlink ref="H41" location="'%ile Calculator for any Norms'!A132" display="Exaggeration Index"/>
    <hyperlink ref="H49" location="'%ile Calculator for any Norms'!A132" display="Exaggeration Index"/>
    <hyperlink ref="H57" location="'%ile Calculator for any Norms'!A132" display="Exaggeration Index"/>
    <hyperlink ref="H68" location="'%ile Calculator for any Norms'!A132" display="Exaggeration Index"/>
    <hyperlink ref="H76" location="'%ile Calculator for any Norms'!A132" display="Exaggeration Index"/>
    <hyperlink ref="H84" location="'%ile Calculator for any Norms'!A132" display="Exaggeration Index"/>
    <hyperlink ref="H93" location="'%ile Calculator for any Norms'!A132" display="Exaggeration Index"/>
    <hyperlink ref="H101" location="'%ile Calculator for any Norms'!A132" display="Exaggeration Index"/>
    <hyperlink ref="H109" location="'%ile Calculator for any Norms'!A132" display="Exaggeration Index"/>
    <hyperlink ref="H117" location="'%ile Calculator for any Norms'!A132" display="Exaggeration Index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2010-12-07T11:06:06Z</dcterms:created>
  <dcterms:modified xsi:type="dcterms:W3CDTF">2013-02-11T14:57:32Z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